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d91f5806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3a195ffd8d7049ff"/>
    <x:sheet xmlns:r="http://schemas.openxmlformats.org/officeDocument/2006/relationships" name="داده‌ها" sheetId="2" r:id="R26cbebde39a442d6"/>
    <x:sheet xmlns:r="http://schemas.openxmlformats.org/officeDocument/2006/relationships" name="تحلیل" sheetId="3" r:id="Rad0bd1bb03be46c3"/>
    <x:sheet xmlns:r="http://schemas.openxmlformats.org/officeDocument/2006/relationships" name="پارامترها" sheetId="4" r:id="Rd9fb39ac7e0c4120"/>
    <x:sheet xmlns:r="http://schemas.openxmlformats.org/officeDocument/2006/relationships" name="راهنما" sheetId="5" r:id="R40f195debe934c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;[Red](#,##0);–"/>
  </x:numFmts>
  <x:fonts count="10">
    <x:font>
      <x:sz val="11"/>
      <x:name val="Carlito"/>
    </x:font>
    <x:font>
      <x:b/>
      <x:sz val="10"/>
      <x:color rgb="FFFFFFFF"/>
      <x:name val="Tahoma"/>
    </x:font>
    <x:font>
      <x:sz val="9"/>
      <x:color rgb="FF1B3141"/>
      <x:name val="Tahoma"/>
    </x:font>
    <x:font>
      <x:b/>
      <x:sz val="19"/>
      <x:color rgb="FFFFFFFF"/>
      <x:name val="Tahoma"/>
    </x:font>
    <x:font>
      <x:b/>
      <x:sz val="11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3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007F80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200" fontId="2" fillId="4" borderId="0" xfId="0" applyNumberFormat="1" applyFont="1" applyFill="1" applyBorder="1" applyAlignment="1">
      <x:alignment vertical="center"/>
    </x:xf>
    <x:xf numFmtId="200" fontId="2" fillId="4" borderId="1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3" borderId="1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201" fontId="2" fillId="4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201" fontId="6" fillId="7" borderId="0" xfId="0" applyNumberFormat="1" applyFont="1" applyFill="1" applyBorder="1" applyAlignment="1">
      <x:alignment horizontal="center" vertical="center"/>
    </x:xf>
    <x:xf numFmtId="201" fontId="6" fillId="7" borderId="1" xfId="0" applyNumberFormat="1" applyFont="1" applyFill="1" applyBorder="1" applyAlignment="1">
      <x:alignment horizontal="center" vertical="center"/>
    </x:xf>
    <x:xf numFmtId="200" fontId="6" fillId="7" borderId="0" xfId="0" applyNumberFormat="1" applyFont="1" applyFill="1" applyBorder="1" applyAlignment="1">
      <x:alignment horizontal="center" vertical="center"/>
    </x:xf>
    <x:xf numFmtId="200" fontId="6" fillId="7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right"/>
    </x:xf>
    <x:xf numFmtId="0" fontId="7" fillId="2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/>
    </x:xf>
    <x:xf numFmtId="0" fontId="1" fillId="5" borderId="1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right"/>
    </x:xf>
    <x:xf numFmtId="0" fontId="8" fillId="5" borderId="0" xfId="0" applyNumberFormat="1" applyFont="1" applyFill="1" applyBorder="1" applyAlignment="1">
      <x:alignment horizontal="right" vertical="center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right"/>
    </x:xf>
    <x:xf numFmtId="0" fontId="8" fillId="5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right"/>
    </x:xf>
    <x:xf numFmtId="0" fontId="4" fillId="9" borderId="0" xfId="0" applyNumberFormat="1" applyFont="1" applyFill="1" applyBorder="1" applyAlignment="1">
      <x:alignment horizontal="right" vertical="center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right"/>
    </x:xf>
    <x:xf numFmtId="0" fontId="4" fillId="9" borderId="1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2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1" fillId="12" borderId="0" xfId="0" applyNumberFormat="1" applyFont="1" applyFill="1" applyBorder="1" applyAlignment="1">
      <x:alignment horizontal="right" vertical="center"/>
    </x:xf>
    <x:xf numFmtId="0" fontId="7" fillId="1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">
    <x:dxf>
      <x:font>
        <x:color rgb="FF9D2A1D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02f8ab8ee45ac" /><Relationship Type="http://schemas.openxmlformats.org/officeDocument/2006/relationships/theme" Target="/xl/theme/theme1.xml" Id="Racbc1407a377457a" /><Relationship Type="http://schemas.openxmlformats.org/officeDocument/2006/relationships/sharedStrings" Target="/xl/sharedStrings.xml" Id="Rd4897f21ebc84171" /><Relationship Type="http://schemas.openxmlformats.org/officeDocument/2006/relationships/worksheet" Target="/xl/worksheets/sheet1.xml" Id="R3a195ffd8d7049ff" /><Relationship Type="http://schemas.openxmlformats.org/officeDocument/2006/relationships/worksheet" Target="/xl/worksheets/sheet2.xml" Id="R26cbebde39a442d6" /><Relationship Type="http://schemas.openxmlformats.org/officeDocument/2006/relationships/worksheet" Target="/xl/worksheets/sheet3.xml" Id="Rad0bd1bb03be46c3" /><Relationship Type="http://schemas.openxmlformats.org/officeDocument/2006/relationships/worksheet" Target="/xl/worksheets/sheet4.xml" Id="Rd9fb39ac7e0c4120" /><Relationship Type="http://schemas.openxmlformats.org/officeDocument/2006/relationships/worksheet" Target="/xl/worksheets/sheet5.xml" Id="R40f195debe934c2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c4a98f03d9c49e7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فروش</c:v>
          </c:tx>
          <c:cat>
            <c:strRef>
              <c:f>'تحلیل'!$B$9:$B$20</c:f>
              <c:strCache>
                <c:ptCount val="0"/>
              </c:strCache>
            </c:strRef>
          </c:cat>
          <c:val>
            <c:numRef>
              <c:f>'تحلیل'!$C$9:$C$20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c4a98f03d9c49e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cbee6739d324cd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8" t="str">
        <x:v>مقایسه عملکرد شعب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  <x:c r="L1" s="28"/>
      <x:c r="M1" s="28"/>
      <x:c r="N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  <x:c r="N2" s="28"/>
    </x:row>
    <x:row r="3" ht="25" customHeight="1">
      <x:c r="A3" s="35" t="str">
        <x:v>۱۲ شعبه فرضی در چهار منطقه؛ داده‌ها کاملاً آموزشی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  <x:c r="N3" s="35"/>
    </x:row>
    <x:row r="4" ht="25" customHeight="1"/>
    <x:row r="5" ht="31" customHeight="1">
      <x:c r="A5" s="47" t="str">
        <x:v>فروش شبکه</x:v>
      </x:c>
      <x:c r="B5" s="47"/>
      <x:c r="C5" s="47"/>
      <x:c r="D5" s="47" t="str">
        <x:v>سود ناخالص</x:v>
      </x:c>
      <x:c r="E5" s="47"/>
      <x:c r="F5" s="47"/>
      <x:c r="G5" s="47" t="str">
        <x:v>حاشیه شبکه</x:v>
      </x:c>
      <x:c r="H5" s="47"/>
      <x:c r="I5" s="47"/>
      <x:c r="J5" s="47" t="str">
        <x:v>تحقق هدف کل</x:v>
      </x:c>
      <x:c r="K5" s="47"/>
      <x:c r="L5" s="47"/>
    </x:row>
    <x:row r="6" ht="29" customHeight="1">
      <x:c r="A6" s="60" t="n">
        <x:f>SUM('داده‌ها'!E9:E152)</x:f>
        <x:v>16662000000</x:v>
      </x:c>
      <x:c r="B6" s="55"/>
      <x:c r="C6" s="55"/>
      <x:c r="D6" s="60" t="n">
        <x:f>SUM('داده‌ها'!J9:J152)</x:f>
        <x:v>4143520000</x:v>
      </x:c>
      <x:c r="E6" s="55"/>
      <x:c r="F6" s="55"/>
      <x:c r="G6" s="62" t="n">
        <x:f>IFERROR(SUM('داده‌ها'!J9:J152)/SUM('داده‌ها'!E9:E152),0)</x:f>
        <x:v>0.24868083063257712</x:v>
      </x:c>
      <x:c r="H6" s="55"/>
      <x:c r="I6" s="55"/>
      <x:c r="J6" s="62" t="n">
        <x:f>IFERROR(SUM('داده‌ها'!E9:E152)/SUM('داده‌ها'!G9:G152),0)</x:f>
        <x:v>0.9549830548109378</x:v>
      </x:c>
      <x:c r="K6" s="55"/>
      <x:c r="L6" s="55"/>
    </x:row>
    <x:row r="7" ht="29" customHeight="1">
      <x:c r="A7" s="55"/>
      <x:c r="B7" s="55"/>
      <x:c r="C7" s="55"/>
      <x:c r="D7" s="55"/>
      <x:c r="E7" s="55"/>
      <x:c r="F7" s="55"/>
      <x:c r="G7" s="55"/>
      <x:c r="H7" s="55"/>
      <x:c r="I7" s="55"/>
      <x:c r="J7" s="55"/>
      <x:c r="K7" s="55"/>
      <x:c r="L7" s="55"/>
    </x:row>
    <x:row r="8" ht="29" customHeight="1">
      <x:c r="A8" s="55"/>
      <x:c r="B8" s="55"/>
      <x:c r="C8" s="55"/>
      <x:c r="D8" s="55"/>
      <x:c r="E8" s="55"/>
      <x:c r="F8" s="55"/>
      <x:c r="G8" s="55"/>
      <x:c r="H8" s="55"/>
      <x:c r="I8" s="55"/>
      <x:c r="J8" s="55"/>
      <x:c r="K8" s="55"/>
      <x:c r="L8" s="55"/>
    </x:row>
    <x:row r="9" ht="25" customHeight="1"/>
    <x:row r="10" ht="31" customHeight="1">
      <x:c r="A10" s="66" t="str">
        <x:v>تحلیل تصویری | شاخص‌ها از داده‌های ورودی محاسبه می‌شوند</x:v>
      </x:c>
      <x:c r="B10" s="66"/>
      <x:c r="C10" s="66"/>
      <x:c r="D10" s="66"/>
      <x:c r="E10" s="66"/>
      <x:c r="F10" s="66"/>
      <x:c r="G10" s="66"/>
      <x:c r="H10" s="66"/>
      <x:c r="I10" s="66"/>
      <x:c r="J10" s="66"/>
      <x:c r="K10" s="66"/>
      <x:c r="L10" s="66"/>
      <x:c r="M10" s="66"/>
      <x:c r="N10" s="66"/>
    </x:row>
    <x:row r="11" ht="25" customHeight="1"/>
    <x:row r="12" ht="31" customHeight="1">
      <x:c r="J12" s="114" t="str">
        <x:v>نکات مدیریتی</x:v>
      </x:c>
      <x:c r="K12" s="114"/>
      <x:c r="L12" s="114"/>
      <x:c r="M12" s="114"/>
      <x:c r="N12" s="114"/>
    </x:row>
    <x:row r="13" ht="25" customHeight="1"/>
    <x:row r="14" ht="27" customHeight="1">
      <x:c r="J14" s="105" t="str">
        <x:v>● ۱۲ شعبه فرضی با داده‌های ماهانه مقایسه می‌شوند.</x:v>
      </x:c>
      <x:c r="K14" s="105"/>
      <x:c r="L14" s="105"/>
      <x:c r="M14" s="105"/>
      <x:c r="N14" s="105"/>
    </x:row>
    <x:row r="15" ht="27" customHeight="1">
      <x:c r="J15" s="105"/>
      <x:c r="K15" s="105"/>
      <x:c r="L15" s="105"/>
      <x:c r="M15" s="105"/>
      <x:c r="N15" s="105"/>
    </x:row>
    <x:row r="16" ht="27" customHeight="1">
      <x:c r="J16" s="105"/>
      <x:c r="K16" s="105"/>
      <x:c r="L16" s="105"/>
      <x:c r="M16" s="105"/>
      <x:c r="N16" s="105"/>
    </x:row>
    <x:row r="17" ht="27" customHeight="1">
      <x:c r="J17" s="76"/>
      <x:c r="K17" s="76"/>
      <x:c r="L17" s="76"/>
      <x:c r="M17" s="76"/>
      <x:c r="N17" s="76"/>
    </x:row>
    <x:row r="18" ht="27" customHeight="1">
      <x:c r="J18" s="110" t="str">
        <x:v>● حاشیه کل از مجموع فروش و سود محاسبه می‌شود.</x:v>
      </x:c>
      <x:c r="K18" s="110"/>
      <x:c r="L18" s="110"/>
      <x:c r="M18" s="110"/>
      <x:c r="N18" s="110"/>
    </x:row>
    <x:row r="19" ht="27" customHeight="1">
      <x:c r="J19" s="110"/>
      <x:c r="K19" s="110"/>
      <x:c r="L19" s="110"/>
      <x:c r="M19" s="110"/>
      <x:c r="N19" s="110"/>
    </x:row>
    <x:row r="20" ht="27" customHeight="1">
      <x:c r="J20" s="110"/>
      <x:c r="K20" s="110"/>
      <x:c r="L20" s="110"/>
      <x:c r="M20" s="110"/>
      <x:c r="N20" s="110"/>
    </x:row>
    <x:row r="21" ht="25" customHeight="1"/>
    <x:row r="22" ht="27" customHeight="1">
      <x:c r="J22" s="105" t="str">
        <x:v>● رتبه‌بندی بر پایه فروش سالانه و داده قابل ردیابی است.</x:v>
      </x:c>
      <x:c r="K22" s="105"/>
      <x:c r="L22" s="105"/>
      <x:c r="M22" s="105"/>
      <x:c r="N22" s="105"/>
    </x:row>
    <x:row r="23" ht="27" customHeight="1">
      <x:c r="J23" s="105"/>
      <x:c r="K23" s="105"/>
      <x:c r="L23" s="105"/>
      <x:c r="M23" s="105"/>
      <x:c r="N23" s="105"/>
    </x:row>
    <x:row r="24" ht="27" customHeight="1">
      <x:c r="J24" s="105"/>
      <x:c r="K24" s="105"/>
      <x:c r="L24" s="105"/>
      <x:c r="M24" s="105"/>
      <x:c r="N24" s="105"/>
    </x:row>
    <x:row r="25" ht="25" customHeight="1"/>
    <x:row r="26" ht="27" customHeight="1">
      <x:c r="J26" s="110" t="str">
        <x:v>● اطلاعات نمونه نباید به‌عنوان فروش واقعی گزارش شود.</x:v>
      </x:c>
      <x:c r="K26" s="110"/>
      <x:c r="L26" s="110"/>
      <x:c r="M26" s="110"/>
      <x:c r="N26" s="110"/>
    </x:row>
    <x:row r="27" ht="27" customHeight="1">
      <x:c r="J27" s="110"/>
      <x:c r="K27" s="110"/>
      <x:c r="L27" s="110"/>
      <x:c r="M27" s="110"/>
      <x:c r="N27" s="110"/>
    </x:row>
    <x:row r="28" ht="27" customHeight="1">
      <x:c r="J28" s="110"/>
      <x:c r="K28" s="110"/>
      <x:c r="L28" s="110"/>
      <x:c r="M28" s="110"/>
      <x:c r="N28" s="110"/>
    </x:row>
    <x:row r="29" ht="25" customHeight="1"/>
    <x:row r="30" ht="25" customHeight="1"/>
    <x:row r="31" ht="25" customHeight="1"/>
    <x:row r="32" ht="31" customHeight="1">
      <x:c r="A32" s="81" t="str">
        <x:v>نمونه مستقل آموزشی | داده‌ها فرضی هستند؛ این فایل سابقه اجرای سفارش کارفرما نیست.</x:v>
      </x:c>
      <x:c r="B32" s="81"/>
      <x:c r="C32" s="81"/>
      <x:c r="D32" s="81"/>
      <x:c r="E32" s="81"/>
      <x:c r="F32" s="81"/>
      <x:c r="G32" s="81"/>
      <x:c r="H32" s="81"/>
      <x:c r="I32" s="81"/>
      <x:c r="J32" s="81"/>
      <x:c r="K32" s="81"/>
      <x:c r="L32" s="81"/>
      <x:c r="M32" s="81"/>
      <x:c r="N32" s="81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0cbee6739d324cde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5" hidden="0" customWidth="1"/>
    <x:col min="3" max="3" width="15" hidden="0" customWidth="1"/>
    <x:col min="1" max="1" width="2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5" customHeight="1">
      <x:c r="A1" s="28" t="str">
        <x:v>۱۰ | رتبه‌بندی عملکرد شعب و مناطق</x:v>
      </x:c>
      <x:c r="B1" s="28"/>
      <x:c r="C1" s="28"/>
      <x:c r="D1" s="28"/>
      <x:c r="E1" s="28"/>
      <x:c r="F1" s="28"/>
      <x:c r="G1" s="28"/>
      <x:c r="H1" s="28"/>
      <x:c r="I1" s="28"/>
      <x:c r="J1" s="28"/>
      <x:c r="K1" s="28"/>
      <x:c r="L1" s="28"/>
      <x:c r="M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  <x:c r="I2" s="28"/>
      <x:c r="J2" s="28"/>
      <x:c r="K2" s="28"/>
      <x:c r="L2" s="28"/>
      <x:c r="M2" s="28"/>
    </x:row>
    <x:row r="3" ht="25" customHeight="1">
      <x:c r="A3" s="35" t="str">
        <x:v>۱۲ شعبه × ۱۲ ماه | شاخص‌های فروش، حاشیه سود و نرخ تبدیل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5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کد شعبه</x:v>
      </x:c>
      <x:c r="B8" s="6" t="str">
        <x:v>عنوان</x:v>
      </x:c>
      <x:c r="C8" s="6" t="str">
        <x:v>منطقه</x:v>
      </x:c>
      <x:c r="D8" s="6" t="str">
        <x:v>ماه</x:v>
      </x:c>
      <x:c r="E8" s="6" t="str">
        <x:v>فروش</x:v>
      </x:c>
      <x:c r="F8" s="6" t="str">
        <x:v>هزینه متغیر</x:v>
      </x:c>
      <x:c r="G8" s="6" t="str">
        <x:v>هدف فروش</x:v>
      </x:c>
      <x:c r="H8" s="6" t="str">
        <x:v>مراجعات</x:v>
      </x:c>
      <x:c r="I8" s="6" t="str">
        <x:v>سفارش</x:v>
      </x:c>
      <x:c r="J8" s="6" t="str">
        <x:v>سود ناخالص</x:v>
      </x:c>
      <x:c r="K8" s="6" t="str">
        <x:v>حاشیه سود</x:v>
      </x:c>
      <x:c r="L8" s="6" t="str">
        <x:v>تحقق هدف</x:v>
      </x:c>
      <x:c r="M8" s="6" t="str">
        <x:v>نرخ تبدیل</x:v>
      </x:c>
    </x:row>
    <x:row r="9" ht="25" customHeight="1">
      <x:c r="A9" s="16" t="str">
        <x:v>BR-01</x:v>
      </x:c>
      <x:c r="B9" s="16" t="str">
        <x:v>شعبه نمونه 01</x:v>
      </x:c>
      <x:c r="C9" s="16" t="str">
        <x:v>تهران</x:v>
      </x:c>
      <x:c r="D9" s="16" t="n">
        <x:v>1</x:v>
      </x:c>
      <x:c r="E9" s="22" t="n">
        <x:v>156000000</x:v>
      </x:c>
      <x:c r="F9" s="22" t="n">
        <x:v>135320000</x:v>
      </x:c>
      <x:c r="G9" s="22" t="n">
        <x:v>162270000</x:v>
      </x:c>
      <x:c r="H9" s="16" t="n">
        <x:v>1022</x:v>
      </x:c>
      <x:c r="I9" s="16" t="n">
        <x:v>165</x:v>
      </x:c>
      <x:c r="J9" s="24" t="n">
        <x:f>E9-F9</x:f>
        <x:v>20680000</x:v>
      </x:c>
      <x:c r="K9" s="20" t="n">
        <x:f>IFERROR(J9/E9,0)</x:f>
        <x:v>0.13256410256410256</x:v>
      </x:c>
      <x:c r="L9" s="20" t="n">
        <x:f>IFERROR(E9/G9,0)</x:f>
        <x:v>0.9613606951377334</x:v>
      </x:c>
      <x:c r="M9" s="20" t="n">
        <x:f>IFERROR(I9/H9,0)</x:f>
        <x:v>0.16144814090019569</x:v>
      </x:c>
    </x:row>
    <x:row r="10" ht="25" customHeight="1">
      <x:c r="A10" s="16" t="str">
        <x:v>BR-01</x:v>
      </x:c>
      <x:c r="B10" s="16" t="str">
        <x:v>شعبه نمونه 01</x:v>
      </x:c>
      <x:c r="C10" s="16" t="str">
        <x:v>تهران</x:v>
      </x:c>
      <x:c r="D10" s="16" t="n">
        <x:v>2</x:v>
      </x:c>
      <x:c r="E10" s="22" t="n">
        <x:v>147000000</x:v>
      </x:c>
      <x:c r="F10" s="22" t="n">
        <x:v>129220000</x:v>
      </x:c>
      <x:c r="G10" s="22" t="n">
        <x:v>141350000</x:v>
      </x:c>
      <x:c r="H10" s="16" t="n">
        <x:v>2618</x:v>
      </x:c>
      <x:c r="I10" s="16" t="n">
        <x:v>803</x:v>
      </x:c>
      <x:c r="J10" s="24" t="n">
        <x:f>E10-F10</x:f>
        <x:v>17780000</x:v>
      </x:c>
      <x:c r="K10" s="20" t="n">
        <x:f>IFERROR(J10/E10,0)</x:f>
        <x:v>0.12095238095238095</x:v>
      </x:c>
      <x:c r="L10" s="20" t="n">
        <x:f>IFERROR(E10/G10,0)</x:f>
        <x:v>1.0399717014503007</x:v>
      </x:c>
      <x:c r="M10" s="20" t="n">
        <x:f>IFERROR(I10/H10,0)</x:f>
        <x:v>0.3067226890756303</x:v>
      </x:c>
    </x:row>
    <x:row r="11" ht="25" customHeight="1">
      <x:c r="A11" s="16" t="str">
        <x:v>BR-01</x:v>
      </x:c>
      <x:c r="B11" s="16" t="str">
        <x:v>شعبه نمونه 01</x:v>
      </x:c>
      <x:c r="C11" s="16" t="str">
        <x:v>تهران</x:v>
      </x:c>
      <x:c r="D11" s="16" t="n">
        <x:v>3</x:v>
      </x:c>
      <x:c r="E11" s="22" t="n">
        <x:v>94000000</x:v>
      </x:c>
      <x:c r="F11" s="22" t="n">
        <x:v>68300000</x:v>
      </x:c>
      <x:c r="G11" s="22" t="n">
        <x:v>92640000</x:v>
      </x:c>
      <x:c r="H11" s="16" t="n">
        <x:v>2786</x:v>
      </x:c>
      <x:c r="I11" s="16" t="n">
        <x:v>754</x:v>
      </x:c>
      <x:c r="J11" s="24" t="n">
        <x:f>E11-F11</x:f>
        <x:v>25700000</x:v>
      </x:c>
      <x:c r="K11" s="20" t="n">
        <x:f>IFERROR(J11/E11,0)</x:f>
        <x:v>0.2734042553191489</x:v>
      </x:c>
      <x:c r="L11" s="20" t="n">
        <x:f>IFERROR(E11/G11,0)</x:f>
        <x:v>1.0146804835924006</x:v>
      </x:c>
      <x:c r="M11" s="20" t="n">
        <x:f>IFERROR(I11/H11,0)</x:f>
        <x:v>0.2706389088298636</x:v>
      </x:c>
    </x:row>
    <x:row r="12" ht="25" customHeight="1">
      <x:c r="A12" s="16" t="str">
        <x:v>BR-01</x:v>
      </x:c>
      <x:c r="B12" s="16" t="str">
        <x:v>شعبه نمونه 01</x:v>
      </x:c>
      <x:c r="C12" s="16" t="str">
        <x:v>تهران</x:v>
      </x:c>
      <x:c r="D12" s="16" t="n">
        <x:v>4</x:v>
      </x:c>
      <x:c r="E12" s="22" t="n">
        <x:v>118000000</x:v>
      </x:c>
      <x:c r="F12" s="22" t="n">
        <x:v>95870000</x:v>
      </x:c>
      <x:c r="G12" s="22" t="n">
        <x:v>118920000</x:v>
      </x:c>
      <x:c r="H12" s="16" t="n">
        <x:v>1025</x:v>
      </x:c>
      <x:c r="I12" s="16" t="n">
        <x:v>162</x:v>
      </x:c>
      <x:c r="J12" s="24" t="n">
        <x:f>E12-F12</x:f>
        <x:v>22130000</x:v>
      </x:c>
      <x:c r="K12" s="20" t="n">
        <x:f>IFERROR(J12/E12,0)</x:f>
        <x:v>0.18754237288135595</x:v>
      </x:c>
      <x:c r="L12" s="20" t="n">
        <x:f>IFERROR(E12/G12,0)</x:f>
        <x:v>0.9922637066935756</x:v>
      </x:c>
      <x:c r="M12" s="20" t="n">
        <x:f>IFERROR(I12/H12,0)</x:f>
        <x:v>0.15804878048780488</x:v>
      </x:c>
    </x:row>
    <x:row r="13" ht="25" customHeight="1">
      <x:c r="A13" s="16" t="str">
        <x:v>BR-01</x:v>
      </x:c>
      <x:c r="B13" s="16" t="str">
        <x:v>شعبه نمونه 01</x:v>
      </x:c>
      <x:c r="C13" s="16" t="str">
        <x:v>تهران</x:v>
      </x:c>
      <x:c r="D13" s="16" t="n">
        <x:v>5</x:v>
      </x:c>
      <x:c r="E13" s="22" t="n">
        <x:v>146000000</x:v>
      </x:c>
      <x:c r="F13" s="22" t="n">
        <x:v>95520000</x:v>
      </x:c>
      <x:c r="G13" s="22" t="n">
        <x:v>142970000</x:v>
      </x:c>
      <x:c r="H13" s="16" t="n">
        <x:v>1125</x:v>
      </x:c>
      <x:c r="I13" s="16" t="n">
        <x:v>319</x:v>
      </x:c>
      <x:c r="J13" s="24" t="n">
        <x:f>E13-F13</x:f>
        <x:v>50480000</x:v>
      </x:c>
      <x:c r="K13" s="20" t="n">
        <x:f>IFERROR(J13/E13,0)</x:f>
        <x:v>0.3457534246575342</x:v>
      </x:c>
      <x:c r="L13" s="20" t="n">
        <x:f>IFERROR(E13/G13,0)</x:f>
        <x:v>1.021193257326712</x:v>
      </x:c>
      <x:c r="M13" s="20" t="n">
        <x:f>IFERROR(I13/H13,0)</x:f>
        <x:v>0.28355555555555556</x:v>
      </x:c>
    </x:row>
    <x:row r="14" ht="25" customHeight="1">
      <x:c r="A14" s="16" t="str">
        <x:v>BR-01</x:v>
      </x:c>
      <x:c r="B14" s="16" t="str">
        <x:v>شعبه نمونه 01</x:v>
      </x:c>
      <x:c r="C14" s="16" t="str">
        <x:v>تهران</x:v>
      </x:c>
      <x:c r="D14" s="16" t="n">
        <x:v>6</x:v>
      </x:c>
      <x:c r="E14" s="22" t="n">
        <x:v>116000000</x:v>
      </x:c>
      <x:c r="F14" s="22" t="n">
        <x:v>76590000</x:v>
      </x:c>
      <x:c r="G14" s="22" t="n">
        <x:v>109670000</x:v>
      </x:c>
      <x:c r="H14" s="16" t="n">
        <x:v>3176</x:v>
      </x:c>
      <x:c r="I14" s="16" t="n">
        <x:v>848</x:v>
      </x:c>
      <x:c r="J14" s="24" t="n">
        <x:f>E14-F14</x:f>
        <x:v>39410000</x:v>
      </x:c>
      <x:c r="K14" s="20" t="n">
        <x:f>IFERROR(J14/E14,0)</x:f>
        <x:v>0.3397413793103448</x:v>
      </x:c>
      <x:c r="L14" s="20" t="n">
        <x:f>IFERROR(E14/G14,0)</x:f>
        <x:v>1.0577186103765843</x:v>
      </x:c>
      <x:c r="M14" s="20" t="n">
        <x:f>IFERROR(I14/H14,0)</x:f>
        <x:v>0.26700251889168763</x:v>
      </x:c>
    </x:row>
    <x:row r="15" ht="25" customHeight="1">
      <x:c r="A15" s="16" t="str">
        <x:v>BR-01</x:v>
      </x:c>
      <x:c r="B15" s="16" t="str">
        <x:v>شعبه نمونه 01</x:v>
      </x:c>
      <x:c r="C15" s="16" t="str">
        <x:v>تهران</x:v>
      </x:c>
      <x:c r="D15" s="16" t="n">
        <x:v>7</x:v>
      </x:c>
      <x:c r="E15" s="22" t="n">
        <x:v>126000000</x:v>
      </x:c>
      <x:c r="F15" s="22" t="n">
        <x:v>113650000</x:v>
      </x:c>
      <x:c r="G15" s="22" t="n">
        <x:v>140630000</x:v>
      </x:c>
      <x:c r="H15" s="16" t="n">
        <x:v>2895</x:v>
      </x:c>
      <x:c r="I15" s="16" t="n">
        <x:v>394</x:v>
      </x:c>
      <x:c r="J15" s="24" t="n">
        <x:f>E15-F15</x:f>
        <x:v>12350000</x:v>
      </x:c>
      <x:c r="K15" s="20" t="n">
        <x:f>IFERROR(J15/E15,0)</x:f>
        <x:v>0.09801587301587301</x:v>
      </x:c>
      <x:c r="L15" s="20" t="n">
        <x:f>IFERROR(E15/G15,0)</x:f>
        <x:v>0.8959681433549029</x:v>
      </x:c>
      <x:c r="M15" s="20" t="n">
        <x:f>IFERROR(I15/H15,0)</x:f>
        <x:v>0.13609671848013816</x:v>
      </x:c>
    </x:row>
    <x:row r="16" ht="25" customHeight="1">
      <x:c r="A16" s="16" t="str">
        <x:v>BR-01</x:v>
      </x:c>
      <x:c r="B16" s="16" t="str">
        <x:v>شعبه نمونه 01</x:v>
      </x:c>
      <x:c r="C16" s="16" t="str">
        <x:v>تهران</x:v>
      </x:c>
      <x:c r="D16" s="16" t="n">
        <x:v>8</x:v>
      </x:c>
      <x:c r="E16" s="22" t="n">
        <x:v>116000000</x:v>
      </x:c>
      <x:c r="F16" s="22" t="n">
        <x:v>76180000</x:v>
      </x:c>
      <x:c r="G16" s="22" t="n">
        <x:v>112800000</x:v>
      </x:c>
      <x:c r="H16" s="16" t="n">
        <x:v>2597</x:v>
      </x:c>
      <x:c r="I16" s="16" t="n">
        <x:v>810</x:v>
      </x:c>
      <x:c r="J16" s="24" t="n">
        <x:f>E16-F16</x:f>
        <x:v>39820000</x:v>
      </x:c>
      <x:c r="K16" s="20" t="n">
        <x:f>IFERROR(J16/E16,0)</x:f>
        <x:v>0.34327586206896554</x:v>
      </x:c>
      <x:c r="L16" s="20" t="n">
        <x:f>IFERROR(E16/G16,0)</x:f>
        <x:v>1.0283687943262412</x:v>
      </x:c>
      <x:c r="M16" s="20" t="n">
        <x:f>IFERROR(I16/H16,0)</x:f>
        <x:v>0.3118983442433577</x:v>
      </x:c>
    </x:row>
    <x:row r="17" ht="25" customHeight="1">
      <x:c r="A17" s="16" t="str">
        <x:v>BR-01</x:v>
      </x:c>
      <x:c r="B17" s="16" t="str">
        <x:v>شعبه نمونه 01</x:v>
      </x:c>
      <x:c r="C17" s="16" t="str">
        <x:v>تهران</x:v>
      </x:c>
      <x:c r="D17" s="16" t="n">
        <x:v>9</x:v>
      </x:c>
      <x:c r="E17" s="22" t="n">
        <x:v>150000000</x:v>
      </x:c>
      <x:c r="F17" s="22" t="n">
        <x:v>124760000</x:v>
      </x:c>
      <x:c r="G17" s="22" t="n">
        <x:v>137570000</x:v>
      </x:c>
      <x:c r="H17" s="16" t="n">
        <x:v>2835</x:v>
      </x:c>
      <x:c r="I17" s="16" t="n">
        <x:v>555</x:v>
      </x:c>
      <x:c r="J17" s="24" t="n">
        <x:f>E17-F17</x:f>
        <x:v>25240000</x:v>
      </x:c>
      <x:c r="K17" s="20" t="n">
        <x:f>IFERROR(J17/E17,0)</x:f>
        <x:v>0.16826666666666668</x:v>
      </x:c>
      <x:c r="L17" s="20" t="n">
        <x:f>IFERROR(E17/G17,0)</x:f>
        <x:v>1.090354001599186</x:v>
      </x:c>
      <x:c r="M17" s="20" t="n">
        <x:f>IFERROR(I17/H17,0)</x:f>
        <x:v>0.19576719576719576</x:v>
      </x:c>
    </x:row>
    <x:row r="18" ht="25" customHeight="1">
      <x:c r="A18" s="16" t="str">
        <x:v>BR-01</x:v>
      </x:c>
      <x:c r="B18" s="16" t="str">
        <x:v>شعبه نمونه 01</x:v>
      </x:c>
      <x:c r="C18" s="16" t="str">
        <x:v>تهران</x:v>
      </x:c>
      <x:c r="D18" s="16" t="n">
        <x:v>10</x:v>
      </x:c>
      <x:c r="E18" s="22" t="n">
        <x:v>89000000</x:v>
      </x:c>
      <x:c r="F18" s="22" t="n">
        <x:v>62560000</x:v>
      </x:c>
      <x:c r="G18" s="22" t="n">
        <x:v>91400000</x:v>
      </x:c>
      <x:c r="H18" s="16" t="n">
        <x:v>1574</x:v>
      </x:c>
      <x:c r="I18" s="16" t="n">
        <x:v>374</x:v>
      </x:c>
      <x:c r="J18" s="24" t="n">
        <x:f>E18-F18</x:f>
        <x:v>26440000</x:v>
      </x:c>
      <x:c r="K18" s="20" t="n">
        <x:f>IFERROR(J18/E18,0)</x:f>
        <x:v>0.29707865168539327</x:v>
      </x:c>
      <x:c r="L18" s="20" t="n">
        <x:f>IFERROR(E18/G18,0)</x:f>
        <x:v>0.973741794310722</x:v>
      </x:c>
      <x:c r="M18" s="20" t="n">
        <x:f>IFERROR(I18/H18,0)</x:f>
        <x:v>0.23761118170266837</x:v>
      </x:c>
    </x:row>
    <x:row r="19" ht="25" customHeight="1">
      <x:c r="A19" s="16" t="str">
        <x:v>BR-01</x:v>
      </x:c>
      <x:c r="B19" s="16" t="str">
        <x:v>شعبه نمونه 01</x:v>
      </x:c>
      <x:c r="C19" s="16" t="str">
        <x:v>تهران</x:v>
      </x:c>
      <x:c r="D19" s="16" t="n">
        <x:v>11</x:v>
      </x:c>
      <x:c r="E19" s="22" t="n">
        <x:v>120000000</x:v>
      </x:c>
      <x:c r="F19" s="22" t="n">
        <x:v>103780000</x:v>
      </x:c>
      <x:c r="G19" s="22" t="n">
        <x:v>132050000</x:v>
      </x:c>
      <x:c r="H19" s="16" t="n">
        <x:v>1762</x:v>
      </x:c>
      <x:c r="I19" s="16" t="n">
        <x:v>439</x:v>
      </x:c>
      <x:c r="J19" s="24" t="n">
        <x:f>E19-F19</x:f>
        <x:v>16220000</x:v>
      </x:c>
      <x:c r="K19" s="20" t="n">
        <x:f>IFERROR(J19/E19,0)</x:f>
        <x:v>0.13516666666666666</x:v>
      </x:c>
      <x:c r="L19" s="20" t="n">
        <x:f>IFERROR(E19/G19,0)</x:f>
        <x:v>0.9087466868610374</x:v>
      </x:c>
      <x:c r="M19" s="20" t="n">
        <x:f>IFERROR(I19/H19,0)</x:f>
        <x:v>0.24914869466515324</x:v>
      </x:c>
    </x:row>
    <x:row r="20" ht="25" customHeight="1">
      <x:c r="A20" s="16" t="str">
        <x:v>BR-01</x:v>
      </x:c>
      <x:c r="B20" s="16" t="str">
        <x:v>شعبه نمونه 01</x:v>
      </x:c>
      <x:c r="C20" s="16" t="str">
        <x:v>تهران</x:v>
      </x:c>
      <x:c r="D20" s="16" t="n">
        <x:v>12</x:v>
      </x:c>
      <x:c r="E20" s="22" t="n">
        <x:v>89000000</x:v>
      </x:c>
      <x:c r="F20" s="22" t="n">
        <x:v>78280000</x:v>
      </x:c>
      <x:c r="G20" s="22" t="n">
        <x:v>93170000</x:v>
      </x:c>
      <x:c r="H20" s="16" t="n">
        <x:v>1239</x:v>
      </x:c>
      <x:c r="I20" s="16" t="n">
        <x:v>174</x:v>
      </x:c>
      <x:c r="J20" s="24" t="n">
        <x:f>E20-F20</x:f>
        <x:v>10720000</x:v>
      </x:c>
      <x:c r="K20" s="20" t="n">
        <x:f>IFERROR(J20/E20,0)</x:f>
        <x:v>0.1204494382022472</x:v>
      </x:c>
      <x:c r="L20" s="20" t="n">
        <x:f>IFERROR(E20/G20,0)</x:f>
        <x:v>0.9552431040034346</x:v>
      </x:c>
      <x:c r="M20" s="20" t="n">
        <x:f>IFERROR(I20/H20,0)</x:f>
        <x:v>0.14043583535108958</x:v>
      </x:c>
    </x:row>
    <x:row r="21" ht="25" customHeight="1">
      <x:c r="A21" s="16" t="str">
        <x:v>BR-02</x:v>
      </x:c>
      <x:c r="B21" s="16" t="str">
        <x:v>شعبه نمونه 02</x:v>
      </x:c>
      <x:c r="C21" s="16" t="str">
        <x:v>مرکز</x:v>
      </x:c>
      <x:c r="D21" s="16" t="n">
        <x:v>1</x:v>
      </x:c>
      <x:c r="E21" s="22" t="n">
        <x:v>107000000</x:v>
      </x:c>
      <x:c r="F21" s="22" t="n">
        <x:v>95560000</x:v>
      </x:c>
      <x:c r="G21" s="22" t="n">
        <x:v>102520000</x:v>
      </x:c>
      <x:c r="H21" s="16" t="n">
        <x:v>1398</x:v>
      </x:c>
      <x:c r="I21" s="16" t="n">
        <x:v>325</x:v>
      </x:c>
      <x:c r="J21" s="24" t="n">
        <x:f>E21-F21</x:f>
        <x:v>11440000</x:v>
      </x:c>
      <x:c r="K21" s="20" t="n">
        <x:f>IFERROR(J21/E21,0)</x:f>
        <x:v>0.1069158878504673</x:v>
      </x:c>
      <x:c r="L21" s="20" t="n">
        <x:f>IFERROR(E21/G21,0)</x:f>
        <x:v>1.0436987904799064</x:v>
      </x:c>
      <x:c r="M21" s="20" t="n">
        <x:f>IFERROR(I21/H21,0)</x:f>
        <x:v>0.23247496423462088</x:v>
      </x:c>
    </x:row>
    <x:row r="22" ht="25" customHeight="1">
      <x:c r="A22" s="16" t="str">
        <x:v>BR-02</x:v>
      </x:c>
      <x:c r="B22" s="16" t="str">
        <x:v>شعبه نمونه 02</x:v>
      </x:c>
      <x:c r="C22" s="16" t="str">
        <x:v>مرکز</x:v>
      </x:c>
      <x:c r="D22" s="16" t="n">
        <x:v>2</x:v>
      </x:c>
      <x:c r="E22" s="22" t="n">
        <x:v>126000000</x:v>
      </x:c>
      <x:c r="F22" s="22" t="n">
        <x:v>91880000</x:v>
      </x:c>
      <x:c r="G22" s="22" t="n">
        <x:v>126630000</x:v>
      </x:c>
      <x:c r="H22" s="16" t="n">
        <x:v>2155</x:v>
      </x:c>
      <x:c r="I22" s="16" t="n">
        <x:v>615</x:v>
      </x:c>
      <x:c r="J22" s="24" t="n">
        <x:f>E22-F22</x:f>
        <x:v>34120000</x:v>
      </x:c>
      <x:c r="K22" s="20" t="n">
        <x:f>IFERROR(J22/E22,0)</x:f>
        <x:v>0.2707936507936508</x:v>
      </x:c>
      <x:c r="L22" s="20" t="n">
        <x:f>IFERROR(E22/G22,0)</x:f>
        <x:v>0.9950248756218906</x:v>
      </x:c>
      <x:c r="M22" s="20" t="n">
        <x:f>IFERROR(I22/H22,0)</x:f>
        <x:v>0.2853828306264501</x:v>
      </x:c>
    </x:row>
    <x:row r="23" ht="25" customHeight="1">
      <x:c r="A23" s="16" t="str">
        <x:v>BR-02</x:v>
      </x:c>
      <x:c r="B23" s="16" t="str">
        <x:v>شعبه نمونه 02</x:v>
      </x:c>
      <x:c r="C23" s="16" t="str">
        <x:v>مرکز</x:v>
      </x:c>
      <x:c r="D23" s="16" t="n">
        <x:v>3</x:v>
      </x:c>
      <x:c r="E23" s="22" t="n">
        <x:v>75000000</x:v>
      </x:c>
      <x:c r="F23" s="22" t="n">
        <x:v>64790000</x:v>
      </x:c>
      <x:c r="G23" s="22" t="n">
        <x:v>81450000</x:v>
      </x:c>
      <x:c r="H23" s="16" t="n">
        <x:v>2229</x:v>
      </x:c>
      <x:c r="I23" s="16" t="n">
        <x:v>356</x:v>
      </x:c>
      <x:c r="J23" s="24" t="n">
        <x:f>E23-F23</x:f>
        <x:v>10210000</x:v>
      </x:c>
      <x:c r="K23" s="20" t="n">
        <x:f>IFERROR(J23/E23,0)</x:f>
        <x:v>0.13613333333333333</x:v>
      </x:c>
      <x:c r="L23" s="20" t="n">
        <x:f>IFERROR(E23/G23,0)</x:f>
        <x:v>0.9208103130755064</x:v>
      </x:c>
      <x:c r="M23" s="20" t="n">
        <x:f>IFERROR(I23/H23,0)</x:f>
        <x:v>0.15971287572902648</x:v>
      </x:c>
    </x:row>
    <x:row r="24" ht="25" customHeight="1">
      <x:c r="A24" s="16" t="str">
        <x:v>BR-02</x:v>
      </x:c>
      <x:c r="B24" s="16" t="str">
        <x:v>شعبه نمونه 02</x:v>
      </x:c>
      <x:c r="C24" s="16" t="str">
        <x:v>مرکز</x:v>
      </x:c>
      <x:c r="D24" s="16" t="n">
        <x:v>4</x:v>
      </x:c>
      <x:c r="E24" s="22" t="n">
        <x:v>129000000</x:v>
      </x:c>
      <x:c r="F24" s="22" t="n">
        <x:v>81070000</x:v>
      </x:c>
      <x:c r="G24" s="22" t="n">
        <x:v>141750000</x:v>
      </x:c>
      <x:c r="H24" s="16" t="n">
        <x:v>3168</x:v>
      </x:c>
      <x:c r="I24" s="16" t="n">
        <x:v>812</x:v>
      </x:c>
      <x:c r="J24" s="24" t="n">
        <x:f>E24-F24</x:f>
        <x:v>47930000</x:v>
      </x:c>
      <x:c r="K24" s="20" t="n">
        <x:f>IFERROR(J24/E24,0)</x:f>
        <x:v>0.37155038759689923</x:v>
      </x:c>
      <x:c r="L24" s="20" t="n">
        <x:f>IFERROR(E24/G24,0)</x:f>
        <x:v>0.91005291005291</x:v>
      </x:c>
      <x:c r="M24" s="20" t="n">
        <x:f>IFERROR(I24/H24,0)</x:f>
        <x:v>0.2563131313131313</x:v>
      </x:c>
    </x:row>
    <x:row r="25" ht="25" customHeight="1">
      <x:c r="A25" s="16" t="str">
        <x:v>BR-02</x:v>
      </x:c>
      <x:c r="B25" s="16" t="str">
        <x:v>شعبه نمونه 02</x:v>
      </x:c>
      <x:c r="C25" s="16" t="str">
        <x:v>مرکز</x:v>
      </x:c>
      <x:c r="D25" s="16" t="n">
        <x:v>5</x:v>
      </x:c>
      <x:c r="E25" s="22" t="n">
        <x:v>161000000</x:v>
      </x:c>
      <x:c r="F25" s="22" t="n">
        <x:v>132670000</x:v>
      </x:c>
      <x:c r="G25" s="22" t="n">
        <x:v>190270000</x:v>
      </x:c>
      <x:c r="H25" s="16" t="n">
        <x:v>1251</x:v>
      </x:c>
      <x:c r="I25" s="16" t="n">
        <x:v>266</x:v>
      </x:c>
      <x:c r="J25" s="24" t="n">
        <x:f>E25-F25</x:f>
        <x:v>28330000</x:v>
      </x:c>
      <x:c r="K25" s="20" t="n">
        <x:f>IFERROR(J25/E25,0)</x:f>
        <x:v>0.17596273291925466</x:v>
      </x:c>
      <x:c r="L25" s="20" t="n">
        <x:f>IFERROR(E25/G25,0)</x:f>
        <x:v>0.8461659746675777</x:v>
      </x:c>
      <x:c r="M25" s="20" t="n">
        <x:f>IFERROR(I25/H25,0)</x:f>
        <x:v>0.21262989608313348</x:v>
      </x:c>
    </x:row>
    <x:row r="26" ht="25" customHeight="1">
      <x:c r="A26" s="16" t="str">
        <x:v>BR-02</x:v>
      </x:c>
      <x:c r="B26" s="16" t="str">
        <x:v>شعبه نمونه 02</x:v>
      </x:c>
      <x:c r="C26" s="16" t="str">
        <x:v>مرکز</x:v>
      </x:c>
      <x:c r="D26" s="16" t="n">
        <x:v>6</x:v>
      </x:c>
      <x:c r="E26" s="22" t="n">
        <x:v>89000000</x:v>
      </x:c>
      <x:c r="F26" s="22" t="n">
        <x:v>60040000</x:v>
      </x:c>
      <x:c r="G26" s="22" t="n">
        <x:v>85970000</x:v>
      </x:c>
      <x:c r="H26" s="16" t="n">
        <x:v>1385</x:v>
      </x:c>
      <x:c r="I26" s="16" t="n">
        <x:v>399</x:v>
      </x:c>
      <x:c r="J26" s="24" t="n">
        <x:f>E26-F26</x:f>
        <x:v>28960000</x:v>
      </x:c>
      <x:c r="K26" s="20" t="n">
        <x:f>IFERROR(J26/E26,0)</x:f>
        <x:v>0.3253932584269663</x:v>
      </x:c>
      <x:c r="L26" s="20" t="n">
        <x:f>IFERROR(E26/G26,0)</x:f>
        <x:v>1.0352448528556473</x:v>
      </x:c>
      <x:c r="M26" s="20" t="n">
        <x:f>IFERROR(I26/H26,0)</x:f>
        <x:v>0.28808664259927796</x:v>
      </x:c>
    </x:row>
    <x:row r="27" ht="25" customHeight="1">
      <x:c r="A27" s="16" t="str">
        <x:v>BR-02</x:v>
      </x:c>
      <x:c r="B27" s="16" t="str">
        <x:v>شعبه نمونه 02</x:v>
      </x:c>
      <x:c r="C27" s="16" t="str">
        <x:v>مرکز</x:v>
      </x:c>
      <x:c r="D27" s="16" t="n">
        <x:v>7</x:v>
      </x:c>
      <x:c r="E27" s="22" t="n">
        <x:v>101000000</x:v>
      </x:c>
      <x:c r="F27" s="22" t="n">
        <x:v>70850000</x:v>
      </x:c>
      <x:c r="G27" s="22" t="n">
        <x:v>105560000</x:v>
      </x:c>
      <x:c r="H27" s="16" t="n">
        <x:v>1786</x:v>
      </x:c>
      <x:c r="I27" s="16" t="n">
        <x:v>262</x:v>
      </x:c>
      <x:c r="J27" s="24" t="n">
        <x:f>E27-F27</x:f>
        <x:v>30150000</x:v>
      </x:c>
      <x:c r="K27" s="20" t="n">
        <x:f>IFERROR(J27/E27,0)</x:f>
        <x:v>0.2985148514851485</x:v>
      </x:c>
      <x:c r="L27" s="20" t="n">
        <x:f>IFERROR(E27/G27,0)</x:f>
        <x:v>0.9568018188707844</x:v>
      </x:c>
      <x:c r="M27" s="20" t="n">
        <x:f>IFERROR(I27/H27,0)</x:f>
        <x:v>0.14669652855543114</x:v>
      </x:c>
    </x:row>
    <x:row r="28" ht="25" customHeight="1">
      <x:c r="A28" s="16" t="str">
        <x:v>BR-02</x:v>
      </x:c>
      <x:c r="B28" s="16" t="str">
        <x:v>شعبه نمونه 02</x:v>
      </x:c>
      <x:c r="C28" s="16" t="str">
        <x:v>مرکز</x:v>
      </x:c>
      <x:c r="D28" s="16" t="n">
        <x:v>8</x:v>
      </x:c>
      <x:c r="E28" s="22" t="n">
        <x:v>129000000</x:v>
      </x:c>
      <x:c r="F28" s="22" t="n">
        <x:v>87670000</x:v>
      </x:c>
      <x:c r="G28" s="22" t="n">
        <x:v>128480000</x:v>
      </x:c>
      <x:c r="H28" s="16" t="n">
        <x:v>1177</x:v>
      </x:c>
      <x:c r="I28" s="16" t="n">
        <x:v>258</x:v>
      </x:c>
      <x:c r="J28" s="24" t="n">
        <x:f>E28-F28</x:f>
        <x:v>41330000</x:v>
      </x:c>
      <x:c r="K28" s="20" t="n">
        <x:f>IFERROR(J28/E28,0)</x:f>
        <x:v>0.3203875968992248</x:v>
      </x:c>
      <x:c r="L28" s="20" t="n">
        <x:f>IFERROR(E28/G28,0)</x:f>
        <x:v>1.0040473225404731</x:v>
      </x:c>
      <x:c r="M28" s="20" t="n">
        <x:f>IFERROR(I28/H28,0)</x:f>
        <x:v>0.21920135938827529</x:v>
      </x:c>
    </x:row>
    <x:row r="29" ht="25" customHeight="1">
      <x:c r="A29" s="16" t="str">
        <x:v>BR-02</x:v>
      </x:c>
      <x:c r="B29" s="16" t="str">
        <x:v>شعبه نمونه 02</x:v>
      </x:c>
      <x:c r="C29" s="16" t="str">
        <x:v>مرکز</x:v>
      </x:c>
      <x:c r="D29" s="16" t="n">
        <x:v>9</x:v>
      </x:c>
      <x:c r="E29" s="22" t="n">
        <x:v>128000000</x:v>
      </x:c>
      <x:c r="F29" s="22" t="n">
        <x:v>75360000</x:v>
      </x:c>
      <x:c r="G29" s="22" t="n">
        <x:v>135520000</x:v>
      </x:c>
      <x:c r="H29" s="16" t="n">
        <x:v>2898</x:v>
      </x:c>
      <x:c r="I29" s="16" t="n">
        <x:v>650</x:v>
      </x:c>
      <x:c r="J29" s="24" t="n">
        <x:f>E29-F29</x:f>
        <x:v>52640000</x:v>
      </x:c>
      <x:c r="K29" s="20" t="n">
        <x:f>IFERROR(J29/E29,0)</x:f>
        <x:v>0.41125</x:v>
      </x:c>
      <x:c r="L29" s="20" t="n">
        <x:f>IFERROR(E29/G29,0)</x:f>
        <x:v>0.9445100354191264</x:v>
      </x:c>
      <x:c r="M29" s="20" t="n">
        <x:f>IFERROR(I29/H29,0)</x:f>
        <x:v>0.22429261559696342</x:v>
      </x:c>
    </x:row>
    <x:row r="30" ht="25" customHeight="1">
      <x:c r="A30" s="16" t="str">
        <x:v>BR-02</x:v>
      </x:c>
      <x:c r="B30" s="16" t="str">
        <x:v>شعبه نمونه 02</x:v>
      </x:c>
      <x:c r="C30" s="16" t="str">
        <x:v>مرکز</x:v>
      </x:c>
      <x:c r="D30" s="16" t="n">
        <x:v>10</x:v>
      </x:c>
      <x:c r="E30" s="22" t="n">
        <x:v>153000000</x:v>
      </x:c>
      <x:c r="F30" s="22" t="n">
        <x:v>96010000</x:v>
      </x:c>
      <x:c r="G30" s="22" t="n">
        <x:v>183570000</x:v>
      </x:c>
      <x:c r="H30" s="16" t="n">
        <x:v>2044</x:v>
      </x:c>
      <x:c r="I30" s="16" t="n">
        <x:v>601</x:v>
      </x:c>
      <x:c r="J30" s="24" t="n">
        <x:f>E30-F30</x:f>
        <x:v>56990000</x:v>
      </x:c>
      <x:c r="K30" s="20" t="n">
        <x:f>IFERROR(J30/E30,0)</x:f>
        <x:v>0.37248366013071893</x:v>
      </x:c>
      <x:c r="L30" s="20" t="n">
        <x:f>IFERROR(E30/G30,0)</x:f>
        <x:v>0.8334695211635889</x:v>
      </x:c>
      <x:c r="M30" s="20" t="n">
        <x:f>IFERROR(I30/H30,0)</x:f>
        <x:v>0.29403131115459885</x:v>
      </x:c>
    </x:row>
    <x:row r="31" ht="25" customHeight="1">
      <x:c r="A31" s="16" t="str">
        <x:v>BR-02</x:v>
      </x:c>
      <x:c r="B31" s="16" t="str">
        <x:v>شعبه نمونه 02</x:v>
      </x:c>
      <x:c r="C31" s="16" t="str">
        <x:v>مرکز</x:v>
      </x:c>
      <x:c r="D31" s="16" t="n">
        <x:v>11</x:v>
      </x:c>
      <x:c r="E31" s="22" t="n">
        <x:v>123000000</x:v>
      </x:c>
      <x:c r="F31" s="22" t="n">
        <x:v>107840000</x:v>
      </x:c>
      <x:c r="G31" s="22" t="n">
        <x:v>110880000</x:v>
      </x:c>
      <x:c r="H31" s="16" t="n">
        <x:v>1000</x:v>
      </x:c>
      <x:c r="I31" s="16" t="n">
        <x:v>206</x:v>
      </x:c>
      <x:c r="J31" s="24" t="n">
        <x:f>E31-F31</x:f>
        <x:v>15160000</x:v>
      </x:c>
      <x:c r="K31" s="20" t="n">
        <x:f>IFERROR(J31/E31,0)</x:f>
        <x:v>0.1232520325203252</x:v>
      </x:c>
      <x:c r="L31" s="20" t="n">
        <x:f>IFERROR(E31/G31,0)</x:f>
        <x:v>1.1093073593073592</x:v>
      </x:c>
      <x:c r="M31" s="20" t="n">
        <x:f>IFERROR(I31/H31,0)</x:f>
        <x:v>0.206</x:v>
      </x:c>
    </x:row>
    <x:row r="32" ht="25" customHeight="1">
      <x:c r="A32" s="16" t="str">
        <x:v>BR-02</x:v>
      </x:c>
      <x:c r="B32" s="16" t="str">
        <x:v>شعبه نمونه 02</x:v>
      </x:c>
      <x:c r="C32" s="16" t="str">
        <x:v>مرکز</x:v>
      </x:c>
      <x:c r="D32" s="16" t="n">
        <x:v>12</x:v>
      </x:c>
      <x:c r="E32" s="22" t="n">
        <x:v>144000000</x:v>
      </x:c>
      <x:c r="F32" s="22" t="n">
        <x:v>116980000</x:v>
      </x:c>
      <x:c r="G32" s="22" t="n">
        <x:v>142400000</x:v>
      </x:c>
      <x:c r="H32" s="16" t="n">
        <x:v>1683</x:v>
      </x:c>
      <x:c r="I32" s="16" t="n">
        <x:v>453</x:v>
      </x:c>
      <x:c r="J32" s="24" t="n">
        <x:f>E32-F32</x:f>
        <x:v>27020000</x:v>
      </x:c>
      <x:c r="K32" s="20" t="n">
        <x:f>IFERROR(J32/E32,0)</x:f>
        <x:v>0.18763888888888888</x:v>
      </x:c>
      <x:c r="L32" s="20" t="n">
        <x:f>IFERROR(E32/G32,0)</x:f>
        <x:v>1.0112359550561798</x:v>
      </x:c>
      <x:c r="M32" s="20" t="n">
        <x:f>IFERROR(I32/H32,0)</x:f>
        <x:v>0.26916221033868093</x:v>
      </x:c>
    </x:row>
    <x:row r="33" ht="25" customHeight="1">
      <x:c r="A33" s="16" t="str">
        <x:v>BR-03</x:v>
      </x:c>
      <x:c r="B33" s="16" t="str">
        <x:v>شعبه نمونه 03</x:v>
      </x:c>
      <x:c r="C33" s="16" t="str">
        <x:v>شمال</x:v>
      </x:c>
      <x:c r="D33" s="16" t="n">
        <x:v>1</x:v>
      </x:c>
      <x:c r="E33" s="22" t="n">
        <x:v>167000000</x:v>
      </x:c>
      <x:c r="F33" s="22" t="n">
        <x:v>146460000</x:v>
      </x:c>
      <x:c r="G33" s="22" t="n">
        <x:v>189220000</x:v>
      </x:c>
      <x:c r="H33" s="16" t="n">
        <x:v>2018</x:v>
      </x:c>
      <x:c r="I33" s="16" t="n">
        <x:v>326</x:v>
      </x:c>
      <x:c r="J33" s="24" t="n">
        <x:f>E33-F33</x:f>
        <x:v>20540000</x:v>
      </x:c>
      <x:c r="K33" s="20" t="n">
        <x:f>IFERROR(J33/E33,0)</x:f>
        <x:v>0.12299401197604791</x:v>
      </x:c>
      <x:c r="L33" s="20" t="n">
        <x:f>IFERROR(E33/G33,0)</x:f>
        <x:v>0.8825705527956875</x:v>
      </x:c>
      <x:c r="M33" s="20" t="n">
        <x:f>IFERROR(I33/H33,0)</x:f>
        <x:v>0.16154608523290387</x:v>
      </x:c>
    </x:row>
    <x:row r="34" ht="25" customHeight="1">
      <x:c r="A34" s="16" t="str">
        <x:v>BR-03</x:v>
      </x:c>
      <x:c r="B34" s="16" t="str">
        <x:v>شعبه نمونه 03</x:v>
      </x:c>
      <x:c r="C34" s="16" t="str">
        <x:v>شمال</x:v>
      </x:c>
      <x:c r="D34" s="16" t="n">
        <x:v>2</x:v>
      </x:c>
      <x:c r="E34" s="22" t="n">
        <x:v>150000000</x:v>
      </x:c>
      <x:c r="F34" s="22" t="n">
        <x:v>128470000</x:v>
      </x:c>
      <x:c r="G34" s="22" t="n">
        <x:v>177260000</x:v>
      </x:c>
      <x:c r="H34" s="16" t="n">
        <x:v>1023</x:v>
      </x:c>
      <x:c r="I34" s="16" t="n">
        <x:v>323</x:v>
      </x:c>
      <x:c r="J34" s="24" t="n">
        <x:f>E34-F34</x:f>
        <x:v>21530000</x:v>
      </x:c>
      <x:c r="K34" s="20" t="n">
        <x:f>IFERROR(J34/E34,0)</x:f>
        <x:v>0.14353333333333335</x:v>
      </x:c>
      <x:c r="L34" s="20" t="n">
        <x:f>IFERROR(E34/G34,0)</x:f>
        <x:v>0.8462146000225658</x:v>
      </x:c>
      <x:c r="M34" s="20" t="n">
        <x:f>IFERROR(I34/H34,0)</x:f>
        <x:v>0.31573802541544477</x:v>
      </x:c>
    </x:row>
    <x:row r="35" ht="25" customHeight="1">
      <x:c r="A35" s="16" t="str">
        <x:v>BR-03</x:v>
      </x:c>
      <x:c r="B35" s="16" t="str">
        <x:v>شعبه نمونه 03</x:v>
      </x:c>
      <x:c r="C35" s="16" t="str">
        <x:v>شمال</x:v>
      </x:c>
      <x:c r="D35" s="16" t="n">
        <x:v>3</x:v>
      </x:c>
      <x:c r="E35" s="22" t="n">
        <x:v>114000000</x:v>
      </x:c>
      <x:c r="F35" s="22" t="n">
        <x:v>75530000</x:v>
      </x:c>
      <x:c r="G35" s="22" t="n">
        <x:v>133420000</x:v>
      </x:c>
      <x:c r="H35" s="16" t="n">
        <x:v>2892</x:v>
      </x:c>
      <x:c r="I35" s="16" t="n">
        <x:v>520</x:v>
      </x:c>
      <x:c r="J35" s="24" t="n">
        <x:f>E35-F35</x:f>
        <x:v>38470000</x:v>
      </x:c>
      <x:c r="K35" s="20" t="n">
        <x:f>IFERROR(J35/E35,0)</x:f>
        <x:v>0.3374561403508772</x:v>
      </x:c>
      <x:c r="L35" s="20" t="n">
        <x:f>IFERROR(E35/G35,0)</x:f>
        <x:v>0.8544446110028482</x:v>
      </x:c>
      <x:c r="M35" s="20" t="n">
        <x:f>IFERROR(I35/H35,0)</x:f>
        <x:v>0.1798063623789765</x:v>
      </x:c>
    </x:row>
    <x:row r="36" ht="25" customHeight="1">
      <x:c r="A36" s="16" t="str">
        <x:v>BR-03</x:v>
      </x:c>
      <x:c r="B36" s="16" t="str">
        <x:v>شعبه نمونه 03</x:v>
      </x:c>
      <x:c r="C36" s="16" t="str">
        <x:v>شمال</x:v>
      </x:c>
      <x:c r="D36" s="16" t="n">
        <x:v>4</x:v>
      </x:c>
      <x:c r="E36" s="22" t="n">
        <x:v>96000000</x:v>
      </x:c>
      <x:c r="F36" s="22" t="n">
        <x:v>62030000</x:v>
      </x:c>
      <x:c r="G36" s="22" t="n">
        <x:v>104100000</x:v>
      </x:c>
      <x:c r="H36" s="16" t="n">
        <x:v>1393</x:v>
      </x:c>
      <x:c r="I36" s="16" t="n">
        <x:v>270</x:v>
      </x:c>
      <x:c r="J36" s="24" t="n">
        <x:f>E36-F36</x:f>
        <x:v>33970000</x:v>
      </x:c>
      <x:c r="K36" s="20" t="n">
        <x:f>IFERROR(J36/E36,0)</x:f>
        <x:v>0.3538541666666667</x:v>
      </x:c>
      <x:c r="L36" s="20" t="n">
        <x:f>IFERROR(E36/G36,0)</x:f>
        <x:v>0.9221902017291066</x:v>
      </x:c>
      <x:c r="M36" s="20" t="n">
        <x:f>IFERROR(I36/H36,0)</x:f>
        <x:v>0.19382627422828427</x:v>
      </x:c>
    </x:row>
    <x:row r="37" ht="25" customHeight="1">
      <x:c r="A37" s="16" t="str">
        <x:v>BR-03</x:v>
      </x:c>
      <x:c r="B37" s="16" t="str">
        <x:v>شعبه نمونه 03</x:v>
      </x:c>
      <x:c r="C37" s="16" t="str">
        <x:v>شمال</x:v>
      </x:c>
      <x:c r="D37" s="16" t="n">
        <x:v>5</x:v>
      </x:c>
      <x:c r="E37" s="22" t="n">
        <x:v>108000000</x:v>
      </x:c>
      <x:c r="F37" s="22" t="n">
        <x:v>91000000</x:v>
      </x:c>
      <x:c r="G37" s="22" t="n">
        <x:v>112350000</x:v>
      </x:c>
      <x:c r="H37" s="16" t="n">
        <x:v>2822</x:v>
      </x:c>
      <x:c r="I37" s="16" t="n">
        <x:v>826</x:v>
      </x:c>
      <x:c r="J37" s="24" t="n">
        <x:f>E37-F37</x:f>
        <x:v>17000000</x:v>
      </x:c>
      <x:c r="K37" s="20" t="n">
        <x:f>IFERROR(J37/E37,0)</x:f>
        <x:v>0.1574074074074074</x:v>
      </x:c>
      <x:c r="L37" s="20" t="n">
        <x:f>IFERROR(E37/G37,0)</x:f>
        <x:v>0.9612817089452603</x:v>
      </x:c>
      <x:c r="M37" s="20" t="n">
        <x:f>IFERROR(I37/H37,0)</x:f>
        <x:v>0.29270021261516654</x:v>
      </x:c>
    </x:row>
    <x:row r="38" ht="25" customHeight="1">
      <x:c r="A38" s="16" t="str">
        <x:v>BR-03</x:v>
      </x:c>
      <x:c r="B38" s="16" t="str">
        <x:v>شعبه نمونه 03</x:v>
      </x:c>
      <x:c r="C38" s="16" t="str">
        <x:v>شمال</x:v>
      </x:c>
      <x:c r="D38" s="16" t="n">
        <x:v>6</x:v>
      </x:c>
      <x:c r="E38" s="22" t="n">
        <x:v>113000000</x:v>
      </x:c>
      <x:c r="F38" s="22" t="n">
        <x:v>78330000</x:v>
      </x:c>
      <x:c r="G38" s="22" t="n">
        <x:v>116450000</x:v>
      </x:c>
      <x:c r="H38" s="16" t="n">
        <x:v>2895</x:v>
      </x:c>
      <x:c r="I38" s="16" t="n">
        <x:v>654</x:v>
      </x:c>
      <x:c r="J38" s="24" t="n">
        <x:f>E38-F38</x:f>
        <x:v>34670000</x:v>
      </x:c>
      <x:c r="K38" s="20" t="n">
        <x:f>IFERROR(J38/E38,0)</x:f>
        <x:v>0.30681415929203537</x:v>
      </x:c>
      <x:c r="L38" s="20" t="n">
        <x:f>IFERROR(E38/G38,0)</x:f>
        <x:v>0.970373550880206</x:v>
      </x:c>
      <x:c r="M38" s="20" t="n">
        <x:f>IFERROR(I38/H38,0)</x:f>
        <x:v>0.22590673575129533</x:v>
      </x:c>
    </x:row>
    <x:row r="39" ht="25" customHeight="1">
      <x:c r="A39" s="16" t="str">
        <x:v>BR-03</x:v>
      </x:c>
      <x:c r="B39" s="16" t="str">
        <x:v>شعبه نمونه 03</x:v>
      </x:c>
      <x:c r="C39" s="16" t="str">
        <x:v>شمال</x:v>
      </x:c>
      <x:c r="D39" s="16" t="n">
        <x:v>7</x:v>
      </x:c>
      <x:c r="E39" s="22" t="n">
        <x:v>139000000</x:v>
      </x:c>
      <x:c r="F39" s="22" t="n">
        <x:v>86330000</x:v>
      </x:c>
      <x:c r="G39" s="22" t="n">
        <x:v>149290000</x:v>
      </x:c>
      <x:c r="H39" s="16" t="n">
        <x:v>2302</x:v>
      </x:c>
      <x:c r="I39" s="16" t="n">
        <x:v>383</x:v>
      </x:c>
      <x:c r="J39" s="24" t="n">
        <x:f>E39-F39</x:f>
        <x:v>52670000</x:v>
      </x:c>
      <x:c r="K39" s="20" t="n">
        <x:f>IFERROR(J39/E39,0)</x:f>
        <x:v>0.37892086330935254</x:v>
      </x:c>
      <x:c r="L39" s="20" t="n">
        <x:f>IFERROR(E39/G39,0)</x:f>
        <x:v>0.9310737490789738</x:v>
      </x:c>
      <x:c r="M39" s="20" t="n">
        <x:f>IFERROR(I39/H39,0)</x:f>
        <x:v>0.16637706342311034</x:v>
      </x:c>
    </x:row>
    <x:row r="40" ht="25" customHeight="1">
      <x:c r="A40" s="16" t="str">
        <x:v>BR-03</x:v>
      </x:c>
      <x:c r="B40" s="16" t="str">
        <x:v>شعبه نمونه 03</x:v>
      </x:c>
      <x:c r="C40" s="16" t="str">
        <x:v>شمال</x:v>
      </x:c>
      <x:c r="D40" s="16" t="n">
        <x:v>8</x:v>
      </x:c>
      <x:c r="E40" s="22" t="n">
        <x:v>168000000</x:v>
      </x:c>
      <x:c r="F40" s="22" t="n">
        <x:v>141060000</x:v>
      </x:c>
      <x:c r="G40" s="22" t="n">
        <x:v>170040000</x:v>
      </x:c>
      <x:c r="H40" s="16" t="n">
        <x:v>2299</x:v>
      </x:c>
      <x:c r="I40" s="16" t="n">
        <x:v>421</x:v>
      </x:c>
      <x:c r="J40" s="24" t="n">
        <x:f>E40-F40</x:f>
        <x:v>26940000</x:v>
      </x:c>
      <x:c r="K40" s="20" t="n">
        <x:f>IFERROR(J40/E40,0)</x:f>
        <x:v>0.16035714285714286</x:v>
      </x:c>
      <x:c r="L40" s="20" t="n">
        <x:f>IFERROR(E40/G40,0)</x:f>
        <x:v>0.9880028228652082</x:v>
      </x:c>
      <x:c r="M40" s="20" t="n">
        <x:f>IFERROR(I40/H40,0)</x:f>
        <x:v>0.18312309699869508</x:v>
      </x:c>
    </x:row>
    <x:row r="41" ht="23" customHeight="1">
      <x:c r="A41" s="16" t="str">
        <x:v>BR-03</x:v>
      </x:c>
      <x:c r="B41" s="16" t="str">
        <x:v>شعبه نمونه 03</x:v>
      </x:c>
      <x:c r="C41" s="16" t="str">
        <x:v>شمال</x:v>
      </x:c>
      <x:c r="D41" s="16" t="n">
        <x:v>9</x:v>
      </x:c>
      <x:c r="E41" s="22" t="n">
        <x:v>65000000</x:v>
      </x:c>
      <x:c r="F41" s="22" t="n">
        <x:v>45510000</x:v>
      </x:c>
      <x:c r="G41" s="22" t="n">
        <x:v>75850000</x:v>
      </x:c>
      <x:c r="H41" s="16" t="n">
        <x:v>1075</x:v>
      </x:c>
      <x:c r="I41" s="16" t="n">
        <x:v>291</x:v>
      </x:c>
      <x:c r="J41" s="24" t="n">
        <x:f>E41-F41</x:f>
        <x:v>19490000</x:v>
      </x:c>
      <x:c r="K41" s="20" t="n">
        <x:f>IFERROR(J41/E41,0)</x:f>
        <x:v>0.2998461538461539</x:v>
      </x:c>
      <x:c r="L41" s="20" t="n">
        <x:f>IFERROR(E41/G41,0)</x:f>
        <x:v>0.8569545154911009</x:v>
      </x:c>
      <x:c r="M41" s="20" t="n">
        <x:f>IFERROR(I41/H41,0)</x:f>
        <x:v>0.27069767441860465</x:v>
      </x:c>
    </x:row>
    <x:row r="42" ht="23" customHeight="1">
      <x:c r="A42" s="16" t="str">
        <x:v>BR-03</x:v>
      </x:c>
      <x:c r="B42" s="16" t="str">
        <x:v>شعبه نمونه 03</x:v>
      </x:c>
      <x:c r="C42" s="16" t="str">
        <x:v>شمال</x:v>
      </x:c>
      <x:c r="D42" s="16" t="n">
        <x:v>10</x:v>
      </x:c>
      <x:c r="E42" s="22" t="n">
        <x:v>111000000</x:v>
      </x:c>
      <x:c r="F42" s="22" t="n">
        <x:v>94540000</x:v>
      </x:c>
      <x:c r="G42" s="22" t="n">
        <x:v>130250000</x:v>
      </x:c>
      <x:c r="H42" s="16" t="n">
        <x:v>2506</x:v>
      </x:c>
      <x:c r="I42" s="16" t="n">
        <x:v>476</x:v>
      </x:c>
      <x:c r="J42" s="24" t="n">
        <x:f>E42-F42</x:f>
        <x:v>16460000</x:v>
      </x:c>
      <x:c r="K42" s="20" t="n">
        <x:f>IFERROR(J42/E42,0)</x:f>
        <x:v>0.1482882882882883</x:v>
      </x:c>
      <x:c r="L42" s="20" t="n">
        <x:f>IFERROR(E42/G42,0)</x:f>
        <x:v>0.8522072936660269</x:v>
      </x:c>
      <x:c r="M42" s="20" t="n">
        <x:f>IFERROR(I42/H42,0)</x:f>
        <x:v>0.18994413407821228</x:v>
      </x:c>
    </x:row>
    <x:row r="43" ht="23" customHeight="1">
      <x:c r="A43" s="16" t="str">
        <x:v>BR-03</x:v>
      </x:c>
      <x:c r="B43" s="16" t="str">
        <x:v>شعبه نمونه 03</x:v>
      </x:c>
      <x:c r="C43" s="16" t="str">
        <x:v>شمال</x:v>
      </x:c>
      <x:c r="D43" s="16" t="n">
        <x:v>11</x:v>
      </x:c>
      <x:c r="E43" s="22" t="n">
        <x:v>125000000</x:v>
      </x:c>
      <x:c r="F43" s="22" t="n">
        <x:v>96160000</x:v>
      </x:c>
      <x:c r="G43" s="22" t="n">
        <x:v>143620000</x:v>
      </x:c>
      <x:c r="H43" s="16" t="n">
        <x:v>2046</x:v>
      </x:c>
      <x:c r="I43" s="16" t="n">
        <x:v>346</x:v>
      </x:c>
      <x:c r="J43" s="24" t="n">
        <x:f>E43-F43</x:f>
        <x:v>28840000</x:v>
      </x:c>
      <x:c r="K43" s="20" t="n">
        <x:f>IFERROR(J43/E43,0)</x:f>
        <x:v>0.23072</x:v>
      </x:c>
      <x:c r="L43" s="20" t="n">
        <x:f>IFERROR(E43/G43,0)</x:f>
        <x:v>0.8703523186185768</x:v>
      </x:c>
      <x:c r="M43" s="20" t="n">
        <x:f>IFERROR(I43/H43,0)</x:f>
        <x:v>0.16911045943304007</x:v>
      </x:c>
    </x:row>
    <x:row r="44" ht="23" customHeight="1">
      <x:c r="A44" s="16" t="str">
        <x:v>BR-03</x:v>
      </x:c>
      <x:c r="B44" s="16" t="str">
        <x:v>شعبه نمونه 03</x:v>
      </x:c>
      <x:c r="C44" s="16" t="str">
        <x:v>شمال</x:v>
      </x:c>
      <x:c r="D44" s="16" t="n">
        <x:v>12</x:v>
      </x:c>
      <x:c r="E44" s="22" t="n">
        <x:v>76000000</x:v>
      </x:c>
      <x:c r="F44" s="22" t="n">
        <x:v>49610000</x:v>
      </x:c>
      <x:c r="G44" s="22" t="n">
        <x:v>85830000</x:v>
      </x:c>
      <x:c r="H44" s="16" t="n">
        <x:v>2609</x:v>
      </x:c>
      <x:c r="I44" s="16" t="n">
        <x:v>796</x:v>
      </x:c>
      <x:c r="J44" s="24" t="n">
        <x:f>E44-F44</x:f>
        <x:v>26390000</x:v>
      </x:c>
      <x:c r="K44" s="20" t="n">
        <x:f>IFERROR(J44/E44,0)</x:f>
        <x:v>0.3472368421052632</x:v>
      </x:c>
      <x:c r="L44" s="20" t="n">
        <x:f>IFERROR(E44/G44,0)</x:f>
        <x:v>0.8854712804380752</x:v>
      </x:c>
      <x:c r="M44" s="20" t="n">
        <x:f>IFERROR(I44/H44,0)</x:f>
        <x:v>0.30509773859716366</x:v>
      </x:c>
    </x:row>
    <x:row r="45" ht="23" customHeight="1">
      <x:c r="A45" s="16" t="str">
        <x:v>BR-04</x:v>
      </x:c>
      <x:c r="B45" s="16" t="str">
        <x:v>شعبه نمونه 04</x:v>
      </x:c>
      <x:c r="C45" s="16" t="str">
        <x:v>جنوب</x:v>
      </x:c>
      <x:c r="D45" s="16" t="n">
        <x:v>1</x:v>
      </x:c>
      <x:c r="E45" s="22" t="n">
        <x:v>73000000</x:v>
      </x:c>
      <x:c r="F45" s="22" t="n">
        <x:v>57130000</x:v>
      </x:c>
      <x:c r="G45" s="22" t="n">
        <x:v>71180000</x:v>
      </x:c>
      <x:c r="H45" s="16" t="n">
        <x:v>2775</x:v>
      </x:c>
      <x:c r="I45" s="16" t="n">
        <x:v>747</x:v>
      </x:c>
      <x:c r="J45" s="24" t="n">
        <x:f>E45-F45</x:f>
        <x:v>15870000</x:v>
      </x:c>
      <x:c r="K45" s="20" t="n">
        <x:f>IFERROR(J45/E45,0)</x:f>
        <x:v>0.2173972602739726</x:v>
      </x:c>
      <x:c r="L45" s="20" t="n">
        <x:f>IFERROR(E45/G45,0)</x:f>
        <x:v>1.025568980050576</x:v>
      </x:c>
      <x:c r="M45" s="20" t="n">
        <x:f>IFERROR(I45/H45,0)</x:f>
        <x:v>0.2691891891891892</x:v>
      </x:c>
    </x:row>
    <x:row r="46" ht="23" customHeight="1">
      <x:c r="A46" s="16" t="str">
        <x:v>BR-04</x:v>
      </x:c>
      <x:c r="B46" s="16" t="str">
        <x:v>شعبه نمونه 04</x:v>
      </x:c>
      <x:c r="C46" s="16" t="str">
        <x:v>جنوب</x:v>
      </x:c>
      <x:c r="D46" s="16" t="n">
        <x:v>2</x:v>
      </x:c>
      <x:c r="E46" s="22" t="n">
        <x:v>173000000</x:v>
      </x:c>
      <x:c r="F46" s="22" t="n">
        <x:v>139300000</x:v>
      </x:c>
      <x:c r="G46" s="22" t="n">
        <x:v>165440000</x:v>
      </x:c>
      <x:c r="H46" s="16" t="n">
        <x:v>1586</x:v>
      </x:c>
      <x:c r="I46" s="16" t="n">
        <x:v>369</x:v>
      </x:c>
      <x:c r="J46" s="24" t="n">
        <x:f>E46-F46</x:f>
        <x:v>33700000</x:v>
      </x:c>
      <x:c r="K46" s="20" t="n">
        <x:f>IFERROR(J46/E46,0)</x:f>
        <x:v>0.1947976878612717</x:v>
      </x:c>
      <x:c r="L46" s="20" t="n">
        <x:f>IFERROR(E46/G46,0)</x:f>
        <x:v>1.045696324951644</x:v>
      </x:c>
      <x:c r="M46" s="20" t="n">
        <x:f>IFERROR(I46/H46,0)</x:f>
        <x:v>0.23266078184110972</x:v>
      </x:c>
    </x:row>
    <x:row r="47" ht="23" customHeight="1">
      <x:c r="A47" s="16" t="str">
        <x:v>BR-04</x:v>
      </x:c>
      <x:c r="B47" s="16" t="str">
        <x:v>شعبه نمونه 04</x:v>
      </x:c>
      <x:c r="C47" s="16" t="str">
        <x:v>جنوب</x:v>
      </x:c>
      <x:c r="D47" s="16" t="n">
        <x:v>3</x:v>
      </x:c>
      <x:c r="E47" s="22" t="n">
        <x:v>90000000</x:v>
      </x:c>
      <x:c r="F47" s="22" t="n">
        <x:v>74500000</x:v>
      </x:c>
      <x:c r="G47" s="22" t="n">
        <x:v>96930000</x:v>
      </x:c>
      <x:c r="H47" s="16" t="n">
        <x:v>2572</x:v>
      </x:c>
      <x:c r="I47" s="16" t="n">
        <x:v>764</x:v>
      </x:c>
      <x:c r="J47" s="24" t="n">
        <x:f>E47-F47</x:f>
        <x:v>15500000</x:v>
      </x:c>
      <x:c r="K47" s="20" t="n">
        <x:f>IFERROR(J47/E47,0)</x:f>
        <x:v>0.17222222222222222</x:v>
      </x:c>
      <x:c r="L47" s="20" t="n">
        <x:f>IFERROR(E47/G47,0)</x:f>
        <x:v>0.9285051067780873</x:v>
      </x:c>
      <x:c r="M47" s="20" t="n">
        <x:f>IFERROR(I47/H47,0)</x:f>
        <x:v>0.29704510108864696</x:v>
      </x:c>
    </x:row>
    <x:row r="48" ht="23" customHeight="1">
      <x:c r="A48" s="16" t="str">
        <x:v>BR-04</x:v>
      </x:c>
      <x:c r="B48" s="16" t="str">
        <x:v>شعبه نمونه 04</x:v>
      </x:c>
      <x:c r="C48" s="16" t="str">
        <x:v>جنوب</x:v>
      </x:c>
      <x:c r="D48" s="16" t="n">
        <x:v>4</x:v>
      </x:c>
      <x:c r="E48" s="22" t="n">
        <x:v>85000000</x:v>
      </x:c>
      <x:c r="F48" s="22" t="n">
        <x:v>61580000</x:v>
      </x:c>
      <x:c r="G48" s="22" t="n">
        <x:v>84480000</x:v>
      </x:c>
      <x:c r="H48" s="16" t="n">
        <x:v>1124</x:v>
      </x:c>
      <x:c r="I48" s="16" t="n">
        <x:v>305</x:v>
      </x:c>
      <x:c r="J48" s="24" t="n">
        <x:f>E48-F48</x:f>
        <x:v>23420000</x:v>
      </x:c>
      <x:c r="K48" s="20" t="n">
        <x:f>IFERROR(J48/E48,0)</x:f>
        <x:v>0.27552941176470586</x:v>
      </x:c>
      <x:c r="L48" s="20" t="n">
        <x:f>IFERROR(E48/G48,0)</x:f>
        <x:v>1.006155303030303</x:v>
      </x:c>
      <x:c r="M48" s="20" t="n">
        <x:f>IFERROR(I48/H48,0)</x:f>
        <x:v>0.2713523131672598</x:v>
      </x:c>
    </x:row>
    <x:row r="49" ht="23" customHeight="1">
      <x:c r="A49" s="16" t="str">
        <x:v>BR-04</x:v>
      </x:c>
      <x:c r="B49" s="16" t="str">
        <x:v>شعبه نمونه 04</x:v>
      </x:c>
      <x:c r="C49" s="16" t="str">
        <x:v>جنوب</x:v>
      </x:c>
      <x:c r="D49" s="16" t="n">
        <x:v>5</x:v>
      </x:c>
      <x:c r="E49" s="22" t="n">
        <x:v>127000000</x:v>
      </x:c>
      <x:c r="F49" s="22" t="n">
        <x:v>98630000</x:v>
      </x:c>
      <x:c r="G49" s="22" t="n">
        <x:v>147640000</x:v>
      </x:c>
      <x:c r="H49" s="16" t="n">
        <x:v>1850</x:v>
      </x:c>
      <x:c r="I49" s="16" t="n">
        <x:v>381</x:v>
      </x:c>
      <x:c r="J49" s="24" t="n">
        <x:f>E49-F49</x:f>
        <x:v>28370000</x:v>
      </x:c>
      <x:c r="K49" s="20" t="n">
        <x:f>IFERROR(J49/E49,0)</x:f>
        <x:v>0.22338582677165356</x:v>
      </x:c>
      <x:c r="L49" s="20" t="n">
        <x:f>IFERROR(E49/G49,0)</x:f>
        <x:v>0.8602004876727174</x:v>
      </x:c>
      <x:c r="M49" s="20" t="n">
        <x:f>IFERROR(I49/H49,0)</x:f>
        <x:v>0.20594594594594595</x:v>
      </x:c>
    </x:row>
    <x:row r="50" ht="23" customHeight="1">
      <x:c r="A50" s="16" t="str">
        <x:v>BR-04</x:v>
      </x:c>
      <x:c r="B50" s="16" t="str">
        <x:v>شعبه نمونه 04</x:v>
      </x:c>
      <x:c r="C50" s="16" t="str">
        <x:v>جنوب</x:v>
      </x:c>
      <x:c r="D50" s="16" t="n">
        <x:v>6</x:v>
      </x:c>
      <x:c r="E50" s="22" t="n">
        <x:v>87000000</x:v>
      </x:c>
      <x:c r="F50" s="22" t="n">
        <x:v>69890000</x:v>
      </x:c>
      <x:c r="G50" s="22" t="n">
        <x:v>83080000</x:v>
      </x:c>
      <x:c r="H50" s="16" t="n">
        <x:v>2044</x:v>
      </x:c>
      <x:c r="I50" s="16" t="n">
        <x:v>469</x:v>
      </x:c>
      <x:c r="J50" s="24" t="n">
        <x:f>E50-F50</x:f>
        <x:v>17110000</x:v>
      </x:c>
      <x:c r="K50" s="20" t="n">
        <x:f>IFERROR(J50/E50,0)</x:f>
        <x:v>0.19666666666666666</x:v>
      </x:c>
      <x:c r="L50" s="20" t="n">
        <x:f>IFERROR(E50/G50,0)</x:f>
        <x:v>1.0471834376504574</x:v>
      </x:c>
      <x:c r="M50" s="20" t="n">
        <x:f>IFERROR(I50/H50,0)</x:f>
        <x:v>0.22945205479452055</x:v>
      </x:c>
    </x:row>
    <x:row r="51" ht="23" customHeight="1">
      <x:c r="A51" s="16" t="str">
        <x:v>BR-04</x:v>
      </x:c>
      <x:c r="B51" s="16" t="str">
        <x:v>شعبه نمونه 04</x:v>
      </x:c>
      <x:c r="C51" s="16" t="str">
        <x:v>جنوب</x:v>
      </x:c>
      <x:c r="D51" s="16" t="n">
        <x:v>7</x:v>
      </x:c>
      <x:c r="E51" s="22" t="n">
        <x:v>115000000</x:v>
      </x:c>
      <x:c r="F51" s="22" t="n">
        <x:v>81480000</x:v>
      </x:c>
      <x:c r="G51" s="22" t="n">
        <x:v>136160000</x:v>
      </x:c>
      <x:c r="H51" s="16" t="n">
        <x:v>1381</x:v>
      </x:c>
      <x:c r="I51" s="16" t="n">
        <x:v>311</x:v>
      </x:c>
      <x:c r="J51" s="24" t="n">
        <x:f>E51-F51</x:f>
        <x:v>33520000</x:v>
      </x:c>
      <x:c r="K51" s="20" t="n">
        <x:f>IFERROR(J51/E51,0)</x:f>
        <x:v>0.29147826086956524</x:v>
      </x:c>
      <x:c r="L51" s="20" t="n">
        <x:f>IFERROR(E51/G51,0)</x:f>
        <x:v>0.8445945945945946</x:v>
      </x:c>
      <x:c r="M51" s="20" t="n">
        <x:f>IFERROR(I51/H51,0)</x:f>
        <x:v>0.22519913106444606</x:v>
      </x:c>
    </x:row>
    <x:row r="52" ht="23" customHeight="1">
      <x:c r="A52" s="16" t="str">
        <x:v>BR-04</x:v>
      </x:c>
      <x:c r="B52" s="16" t="str">
        <x:v>شعبه نمونه 04</x:v>
      </x:c>
      <x:c r="C52" s="16" t="str">
        <x:v>جنوب</x:v>
      </x:c>
      <x:c r="D52" s="16" t="n">
        <x:v>8</x:v>
      </x:c>
      <x:c r="E52" s="22" t="n">
        <x:v>116000000</x:v>
      </x:c>
      <x:c r="F52" s="22" t="n">
        <x:v>82200000</x:v>
      </x:c>
      <x:c r="G52" s="22" t="n">
        <x:v>131680000</x:v>
      </x:c>
      <x:c r="H52" s="16" t="n">
        <x:v>2786</x:v>
      </x:c>
      <x:c r="I52" s="16" t="n">
        <x:v>487</x:v>
      </x:c>
      <x:c r="J52" s="24" t="n">
        <x:f>E52-F52</x:f>
        <x:v>33800000</x:v>
      </x:c>
      <x:c r="K52" s="20" t="n">
        <x:f>IFERROR(J52/E52,0)</x:f>
        <x:v>0.2913793103448276</x:v>
      </x:c>
      <x:c r="L52" s="20" t="n">
        <x:f>IFERROR(E52/G52,0)</x:f>
        <x:v>0.8809234507897934</x:v>
      </x:c>
      <x:c r="M52" s="20" t="n">
        <x:f>IFERROR(I52/H52,0)</x:f>
        <x:v>0.17480258435032303</x:v>
      </x:c>
    </x:row>
    <x:row r="53" ht="23" customHeight="1">
      <x:c r="A53" s="16" t="str">
        <x:v>BR-04</x:v>
      </x:c>
      <x:c r="B53" s="16" t="str">
        <x:v>شعبه نمونه 04</x:v>
      </x:c>
      <x:c r="C53" s="16" t="str">
        <x:v>جنوب</x:v>
      </x:c>
      <x:c r="D53" s="16" t="n">
        <x:v>9</x:v>
      </x:c>
      <x:c r="E53" s="22" t="n">
        <x:v>75000000</x:v>
      </x:c>
      <x:c r="F53" s="22" t="n">
        <x:v>45960000</x:v>
      </x:c>
      <x:c r="G53" s="22" t="n">
        <x:v>80580000</x:v>
      </x:c>
      <x:c r="H53" s="16" t="n">
        <x:v>1477</x:v>
      </x:c>
      <x:c r="I53" s="16" t="n">
        <x:v>343</x:v>
      </x:c>
      <x:c r="J53" s="24" t="n">
        <x:f>E53-F53</x:f>
        <x:v>29040000</x:v>
      </x:c>
      <x:c r="K53" s="20" t="n">
        <x:f>IFERROR(J53/E53,0)</x:f>
        <x:v>0.3872</x:v>
      </x:c>
      <x:c r="L53" s="20" t="n">
        <x:f>IFERROR(E53/G53,0)</x:f>
        <x:v>0.9307520476545048</x:v>
      </x:c>
      <x:c r="M53" s="20" t="n">
        <x:f>IFERROR(I53/H53,0)</x:f>
        <x:v>0.23222748815165878</x:v>
      </x:c>
    </x:row>
    <x:row r="54" ht="23" customHeight="1">
      <x:c r="A54" s="16" t="str">
        <x:v>BR-04</x:v>
      </x:c>
      <x:c r="B54" s="16" t="str">
        <x:v>شعبه نمونه 04</x:v>
      </x:c>
      <x:c r="C54" s="16" t="str">
        <x:v>جنوب</x:v>
      </x:c>
      <x:c r="D54" s="16" t="n">
        <x:v>10</x:v>
      </x:c>
      <x:c r="E54" s="22" t="n">
        <x:v>110000000</x:v>
      </x:c>
      <x:c r="F54" s="22" t="n">
        <x:v>66710000</x:v>
      </x:c>
      <x:c r="G54" s="22" t="n">
        <x:v>118230000</x:v>
      </x:c>
      <x:c r="H54" s="16" t="n">
        <x:v>1720</x:v>
      </x:c>
      <x:c r="I54" s="16" t="n">
        <x:v>240</x:v>
      </x:c>
      <x:c r="J54" s="24" t="n">
        <x:f>E54-F54</x:f>
        <x:v>43290000</x:v>
      </x:c>
      <x:c r="K54" s="20" t="n">
        <x:f>IFERROR(J54/E54,0)</x:f>
        <x:v>0.39354545454545453</x:v>
      </x:c>
      <x:c r="L54" s="20" t="n">
        <x:f>IFERROR(E54/G54,0)</x:f>
        <x:v>0.9303899179565254</x:v>
      </x:c>
      <x:c r="M54" s="20" t="n">
        <x:f>IFERROR(I54/H54,0)</x:f>
        <x:v>0.13953488372093023</x:v>
      </x:c>
    </x:row>
    <x:row r="55" ht="23" customHeight="1">
      <x:c r="A55" s="16" t="str">
        <x:v>BR-04</x:v>
      </x:c>
      <x:c r="B55" s="16" t="str">
        <x:v>شعبه نمونه 04</x:v>
      </x:c>
      <x:c r="C55" s="16" t="str">
        <x:v>جنوب</x:v>
      </x:c>
      <x:c r="D55" s="16" t="n">
        <x:v>11</x:v>
      </x:c>
      <x:c r="E55" s="22" t="n">
        <x:v>87000000</x:v>
      </x:c>
      <x:c r="F55" s="22" t="n">
        <x:v>50930000</x:v>
      </x:c>
      <x:c r="G55" s="22" t="n">
        <x:v>85980000</x:v>
      </x:c>
      <x:c r="H55" s="16" t="n">
        <x:v>1899</x:v>
      </x:c>
      <x:c r="I55" s="16" t="n">
        <x:v>432</x:v>
      </x:c>
      <x:c r="J55" s="24" t="n">
        <x:f>E55-F55</x:f>
        <x:v>36070000</x:v>
      </x:c>
      <x:c r="K55" s="20" t="n">
        <x:f>IFERROR(J55/E55,0)</x:f>
        <x:v>0.4145977011494253</x:v>
      </x:c>
      <x:c r="L55" s="20" t="n">
        <x:f>IFERROR(E55/G55,0)</x:f>
        <x:v>1.0118632240055827</x:v>
      </x:c>
      <x:c r="M55" s="20" t="n">
        <x:f>IFERROR(I55/H55,0)</x:f>
        <x:v>0.22748815165876776</x:v>
      </x:c>
    </x:row>
    <x:row r="56" ht="23" customHeight="1">
      <x:c r="A56" s="16" t="str">
        <x:v>BR-04</x:v>
      </x:c>
      <x:c r="B56" s="16" t="str">
        <x:v>شعبه نمونه 04</x:v>
      </x:c>
      <x:c r="C56" s="16" t="str">
        <x:v>جنوب</x:v>
      </x:c>
      <x:c r="D56" s="16" t="n">
        <x:v>12</x:v>
      </x:c>
      <x:c r="E56" s="22" t="n">
        <x:v>81000000</x:v>
      </x:c>
      <x:c r="F56" s="22" t="n">
        <x:v>47010000</x:v>
      </x:c>
      <x:c r="G56" s="22" t="n">
        <x:v>80470000</x:v>
      </x:c>
      <x:c r="H56" s="16" t="n">
        <x:v>2623</x:v>
      </x:c>
      <x:c r="I56" s="16" t="n">
        <x:v>687</x:v>
      </x:c>
      <x:c r="J56" s="24" t="n">
        <x:f>E56-F56</x:f>
        <x:v>33990000</x:v>
      </x:c>
      <x:c r="K56" s="20" t="n">
        <x:f>IFERROR(J56/E56,0)</x:f>
        <x:v>0.41962962962962963</x:v>
      </x:c>
      <x:c r="L56" s="20" t="n">
        <x:f>IFERROR(E56/G56,0)</x:f>
        <x:v>1.0065863054554491</x:v>
      </x:c>
      <x:c r="M56" s="20" t="n">
        <x:f>IFERROR(I56/H56,0)</x:f>
        <x:v>0.2619138391155166</x:v>
      </x:c>
    </x:row>
    <x:row r="57" ht="23" customHeight="1">
      <x:c r="A57" s="16" t="str">
        <x:v>BR-05</x:v>
      </x:c>
      <x:c r="B57" s="16" t="str">
        <x:v>شعبه نمونه 05</x:v>
      </x:c>
      <x:c r="C57" s="16" t="str">
        <x:v>تهران</x:v>
      </x:c>
      <x:c r="D57" s="16" t="n">
        <x:v>1</x:v>
      </x:c>
      <x:c r="E57" s="22" t="n">
        <x:v>80000000</x:v>
      </x:c>
      <x:c r="F57" s="22" t="n">
        <x:v>49140000</x:v>
      </x:c>
      <x:c r="G57" s="22" t="n">
        <x:v>76470000</x:v>
      </x:c>
      <x:c r="H57" s="16" t="n">
        <x:v>1988</x:v>
      </x:c>
      <x:c r="I57" s="16" t="n">
        <x:v>488</x:v>
      </x:c>
      <x:c r="J57" s="24" t="n">
        <x:f>E57-F57</x:f>
        <x:v>30860000</x:v>
      </x:c>
      <x:c r="K57" s="20" t="n">
        <x:f>IFERROR(J57/E57,0)</x:f>
        <x:v>0.38575</x:v>
      </x:c>
      <x:c r="L57" s="20" t="n">
        <x:f>IFERROR(E57/G57,0)</x:f>
        <x:v>1.0461618935530272</x:v>
      </x:c>
      <x:c r="M57" s="20" t="n">
        <x:f>IFERROR(I57/H57,0)</x:f>
        <x:v>0.2454728370221328</x:v>
      </x:c>
    </x:row>
    <x:row r="58" ht="23" customHeight="1">
      <x:c r="A58" s="16" t="str">
        <x:v>BR-05</x:v>
      </x:c>
      <x:c r="B58" s="16" t="str">
        <x:v>شعبه نمونه 05</x:v>
      </x:c>
      <x:c r="C58" s="16" t="str">
        <x:v>تهران</x:v>
      </x:c>
      <x:c r="D58" s="16" t="n">
        <x:v>2</x:v>
      </x:c>
      <x:c r="E58" s="22" t="n">
        <x:v>76000000</x:v>
      </x:c>
      <x:c r="F58" s="22" t="n">
        <x:v>62570000</x:v>
      </x:c>
      <x:c r="G58" s="22" t="n">
        <x:v>76600000</x:v>
      </x:c>
      <x:c r="H58" s="16" t="n">
        <x:v>1409</x:v>
      </x:c>
      <x:c r="I58" s="16" t="n">
        <x:v>258</x:v>
      </x:c>
      <x:c r="J58" s="24" t="n">
        <x:f>E58-F58</x:f>
        <x:v>13430000</x:v>
      </x:c>
      <x:c r="K58" s="20" t="n">
        <x:f>IFERROR(J58/E58,0)</x:f>
        <x:v>0.17671052631578948</x:v>
      </x:c>
      <x:c r="L58" s="20" t="n">
        <x:f>IFERROR(E58/G58,0)</x:f>
        <x:v>0.9921671018276762</x:v>
      </x:c>
      <x:c r="M58" s="20" t="n">
        <x:f>IFERROR(I58/H58,0)</x:f>
        <x:v>0.18310858765081617</x:v>
      </x:c>
    </x:row>
    <x:row r="59" ht="23" customHeight="1">
      <x:c r="A59" s="16" t="str">
        <x:v>BR-05</x:v>
      </x:c>
      <x:c r="B59" s="16" t="str">
        <x:v>شعبه نمونه 05</x:v>
      </x:c>
      <x:c r="C59" s="16" t="str">
        <x:v>تهران</x:v>
      </x:c>
      <x:c r="D59" s="16" t="n">
        <x:v>3</x:v>
      </x:c>
      <x:c r="E59" s="22" t="n">
        <x:v>75000000</x:v>
      </x:c>
      <x:c r="F59" s="22" t="n">
        <x:v>48260000</x:v>
      </x:c>
      <x:c r="G59" s="22" t="n">
        <x:v>82460000</x:v>
      </x:c>
      <x:c r="H59" s="16" t="n">
        <x:v>3190</x:v>
      </x:c>
      <x:c r="I59" s="16" t="n">
        <x:v>551</x:v>
      </x:c>
      <x:c r="J59" s="24" t="n">
        <x:f>E59-F59</x:f>
        <x:v>26740000</x:v>
      </x:c>
      <x:c r="K59" s="20" t="n">
        <x:f>IFERROR(J59/E59,0)</x:f>
        <x:v>0.3565333333333333</x:v>
      </x:c>
      <x:c r="L59" s="20" t="n">
        <x:f>IFERROR(E59/G59,0)</x:f>
        <x:v>0.9095318942517584</x:v>
      </x:c>
      <x:c r="M59" s="20" t="n">
        <x:f>IFERROR(I59/H59,0)</x:f>
        <x:v>0.17272727272727273</x:v>
      </x:c>
    </x:row>
    <x:row r="60" ht="23" customHeight="1">
      <x:c r="A60" s="16" t="str">
        <x:v>BR-05</x:v>
      </x:c>
      <x:c r="B60" s="16" t="str">
        <x:v>شعبه نمونه 05</x:v>
      </x:c>
      <x:c r="C60" s="16" t="str">
        <x:v>تهران</x:v>
      </x:c>
      <x:c r="D60" s="16" t="n">
        <x:v>4</x:v>
      </x:c>
      <x:c r="E60" s="22" t="n">
        <x:v>84000000</x:v>
      </x:c>
      <x:c r="F60" s="22" t="n">
        <x:v>52310000</x:v>
      </x:c>
      <x:c r="G60" s="22" t="n">
        <x:v>84020000</x:v>
      </x:c>
      <x:c r="H60" s="16" t="n">
        <x:v>1532</x:v>
      </x:c>
      <x:c r="I60" s="16" t="n">
        <x:v>340</x:v>
      </x:c>
      <x:c r="J60" s="24" t="n">
        <x:f>E60-F60</x:f>
        <x:v>31690000</x:v>
      </x:c>
      <x:c r="K60" s="20" t="n">
        <x:f>IFERROR(J60/E60,0)</x:f>
        <x:v>0.37726190476190474</x:v>
      </x:c>
      <x:c r="L60" s="20" t="n">
        <x:f>IFERROR(E60/G60,0)</x:f>
        <x:v>0.9997619614377529</x:v>
      </x:c>
      <x:c r="M60" s="20" t="n">
        <x:f>IFERROR(I60/H60,0)</x:f>
        <x:v>0.22193211488250653</x:v>
      </x:c>
    </x:row>
    <x:row r="61" ht="23" customHeight="1">
      <x:c r="A61" s="16" t="str">
        <x:v>BR-05</x:v>
      </x:c>
      <x:c r="B61" s="16" t="str">
        <x:v>شعبه نمونه 05</x:v>
      </x:c>
      <x:c r="C61" s="16" t="str">
        <x:v>تهران</x:v>
      </x:c>
      <x:c r="D61" s="16" t="n">
        <x:v>5</x:v>
      </x:c>
      <x:c r="E61" s="22" t="n">
        <x:v>141000000</x:v>
      </x:c>
      <x:c r="F61" s="22" t="n">
        <x:v>98980000</x:v>
      </x:c>
      <x:c r="G61" s="22" t="n">
        <x:v>163690000</x:v>
      </x:c>
      <x:c r="H61" s="16" t="n">
        <x:v>2608</x:v>
      </x:c>
      <x:c r="I61" s="16" t="n">
        <x:v>641</x:v>
      </x:c>
      <x:c r="J61" s="24" t="n">
        <x:f>E61-F61</x:f>
        <x:v>42020000</x:v>
      </x:c>
      <x:c r="K61" s="20" t="n">
        <x:f>IFERROR(J61/E61,0)</x:f>
        <x:v>0.2980141843971631</x:v>
      </x:c>
      <x:c r="L61" s="20" t="n">
        <x:f>IFERROR(E61/G61,0)</x:f>
        <x:v>0.8613843240271244</x:v>
      </x:c>
      <x:c r="M61" s="20" t="n">
        <x:f>IFERROR(I61/H61,0)</x:f>
        <x:v>0.24578220858895705</x:v>
      </x:c>
    </x:row>
    <x:row r="62" ht="23" customHeight="1">
      <x:c r="A62" s="16" t="str">
        <x:v>BR-05</x:v>
      </x:c>
      <x:c r="B62" s="16" t="str">
        <x:v>شعبه نمونه 05</x:v>
      </x:c>
      <x:c r="C62" s="16" t="str">
        <x:v>تهران</x:v>
      </x:c>
      <x:c r="D62" s="16" t="n">
        <x:v>6</x:v>
      </x:c>
      <x:c r="E62" s="22" t="n">
        <x:v>104000000</x:v>
      </x:c>
      <x:c r="F62" s="22" t="n">
        <x:v>94480000</x:v>
      </x:c>
      <x:c r="G62" s="22" t="n">
        <x:v>122460000</x:v>
      </x:c>
      <x:c r="H62" s="16" t="n">
        <x:v>2539</x:v>
      </x:c>
      <x:c r="I62" s="16" t="n">
        <x:v>515</x:v>
      </x:c>
      <x:c r="J62" s="24" t="n">
        <x:f>E62-F62</x:f>
        <x:v>9520000</x:v>
      </x:c>
      <x:c r="K62" s="20" t="n">
        <x:f>IFERROR(J62/E62,0)</x:f>
        <x:v>0.09153846153846154</x:v>
      </x:c>
      <x:c r="L62" s="20" t="n">
        <x:f>IFERROR(E62/G62,0)</x:f>
        <x:v>0.8492569002123143</x:v>
      </x:c>
      <x:c r="M62" s="20" t="n">
        <x:f>IFERROR(I62/H62,0)</x:f>
        <x:v>0.20283576211106735</x:v>
      </x:c>
    </x:row>
    <x:row r="63" ht="23" customHeight="1">
      <x:c r="A63" s="16" t="str">
        <x:v>BR-05</x:v>
      </x:c>
      <x:c r="B63" s="16" t="str">
        <x:v>شعبه نمونه 05</x:v>
      </x:c>
      <x:c r="C63" s="16" t="str">
        <x:v>تهران</x:v>
      </x:c>
      <x:c r="D63" s="16" t="n">
        <x:v>7</x:v>
      </x:c>
      <x:c r="E63" s="22" t="n">
        <x:v>156000000</x:v>
      </x:c>
      <x:c r="F63" s="22" t="n">
        <x:v>118390000</x:v>
      </x:c>
      <x:c r="G63" s="22" t="n">
        <x:v>169220000</x:v>
      </x:c>
      <x:c r="H63" s="16" t="n">
        <x:v>1010</x:v>
      </x:c>
      <x:c r="I63" s="16" t="n">
        <x:v>176</x:v>
      </x:c>
      <x:c r="J63" s="24" t="n">
        <x:f>E63-F63</x:f>
        <x:v>37610000</x:v>
      </x:c>
      <x:c r="K63" s="20" t="n">
        <x:f>IFERROR(J63/E63,0)</x:f>
        <x:v>0.24108974358974358</x:v>
      </x:c>
      <x:c r="L63" s="20" t="n">
        <x:f>IFERROR(E63/G63,0)</x:f>
        <x:v>0.9218768467084268</x:v>
      </x:c>
      <x:c r="M63" s="20" t="n">
        <x:f>IFERROR(I63/H63,0)</x:f>
        <x:v>0.17425742574257425</x:v>
      </x:c>
    </x:row>
    <x:row r="64" ht="23" customHeight="1">
      <x:c r="A64" s="16" t="str">
        <x:v>BR-05</x:v>
      </x:c>
      <x:c r="B64" s="16" t="str">
        <x:v>شعبه نمونه 05</x:v>
      </x:c>
      <x:c r="C64" s="16" t="str">
        <x:v>تهران</x:v>
      </x:c>
      <x:c r="D64" s="16" t="n">
        <x:v>8</x:v>
      </x:c>
      <x:c r="E64" s="22" t="n">
        <x:v>104000000</x:v>
      </x:c>
      <x:c r="F64" s="22" t="n">
        <x:v>91530000</x:v>
      </x:c>
      <x:c r="G64" s="22" t="n">
        <x:v>117990000</x:v>
      </x:c>
      <x:c r="H64" s="16" t="n">
        <x:v>1489</x:v>
      </x:c>
      <x:c r="I64" s="16" t="n">
        <x:v>290</x:v>
      </x:c>
      <x:c r="J64" s="24" t="n">
        <x:f>E64-F64</x:f>
        <x:v>12470000</x:v>
      </x:c>
      <x:c r="K64" s="20" t="n">
        <x:f>IFERROR(J64/E64,0)</x:f>
        <x:v>0.11990384615384615</x:v>
      </x:c>
      <x:c r="L64" s="20" t="n">
        <x:f>IFERROR(E64/G64,0)</x:f>
        <x:v>0.8814306297143826</x:v>
      </x:c>
      <x:c r="M64" s="20" t="n">
        <x:f>IFERROR(I64/H64,0)</x:f>
        <x:v>0.19476158495634655</x:v>
      </x:c>
    </x:row>
    <x:row r="65" ht="23" customHeight="1">
      <x:c r="A65" s="16" t="str">
        <x:v>BR-05</x:v>
      </x:c>
      <x:c r="B65" s="16" t="str">
        <x:v>شعبه نمونه 05</x:v>
      </x:c>
      <x:c r="C65" s="16" t="str">
        <x:v>تهران</x:v>
      </x:c>
      <x:c r="D65" s="16" t="n">
        <x:v>9</x:v>
      </x:c>
      <x:c r="E65" s="22" t="n">
        <x:v>81000000</x:v>
      </x:c>
      <x:c r="F65" s="22" t="n">
        <x:v>67500000</x:v>
      </x:c>
      <x:c r="G65" s="22" t="n">
        <x:v>86860000</x:v>
      </x:c>
      <x:c r="H65" s="16" t="n">
        <x:v>2798</x:v>
      </x:c>
      <x:c r="I65" s="16" t="n">
        <x:v>738</x:v>
      </x:c>
      <x:c r="J65" s="24" t="n">
        <x:f>E65-F65</x:f>
        <x:v>13500000</x:v>
      </x:c>
      <x:c r="K65" s="20" t="n">
        <x:f>IFERROR(J65/E65,0)</x:f>
        <x:v>0.16666666666666666</x:v>
      </x:c>
      <x:c r="L65" s="20" t="n">
        <x:f>IFERROR(E65/G65,0)</x:f>
        <x:v>0.9325351139765139</x:v>
      </x:c>
      <x:c r="M65" s="20" t="n">
        <x:f>IFERROR(I65/H65,0)</x:f>
        <x:v>0.26375982844889206</x:v>
      </x:c>
    </x:row>
    <x:row r="66" ht="23" customHeight="1">
      <x:c r="A66" s="16" t="str">
        <x:v>BR-05</x:v>
      </x:c>
      <x:c r="B66" s="16" t="str">
        <x:v>شعبه نمونه 05</x:v>
      </x:c>
      <x:c r="C66" s="16" t="str">
        <x:v>تهران</x:v>
      </x:c>
      <x:c r="D66" s="16" t="n">
        <x:v>10</x:v>
      </x:c>
      <x:c r="E66" s="22" t="n">
        <x:v>101000000</x:v>
      </x:c>
      <x:c r="F66" s="22" t="n">
        <x:v>85610000</x:v>
      </x:c>
      <x:c r="G66" s="22" t="n">
        <x:v>111980000</x:v>
      </x:c>
      <x:c r="H66" s="16" t="n">
        <x:v>1818</x:v>
      </x:c>
      <x:c r="I66" s="16" t="n">
        <x:v>472</x:v>
      </x:c>
      <x:c r="J66" s="24" t="n">
        <x:f>E66-F66</x:f>
        <x:v>15390000</x:v>
      </x:c>
      <x:c r="K66" s="20" t="n">
        <x:f>IFERROR(J66/E66,0)</x:f>
        <x:v>0.15237623762376237</x:v>
      </x:c>
      <x:c r="L66" s="20" t="n">
        <x:f>IFERROR(E66/G66,0)</x:f>
        <x:v>0.9019467762100375</x:v>
      </x:c>
      <x:c r="M66" s="20" t="n">
        <x:f>IFERROR(I66/H66,0)</x:f>
        <x:v>0.25962596259625964</x:v>
      </x:c>
    </x:row>
    <x:row r="67" ht="23" customHeight="1">
      <x:c r="A67" s="16" t="str">
        <x:v>BR-05</x:v>
      </x:c>
      <x:c r="B67" s="16" t="str">
        <x:v>شعبه نمونه 05</x:v>
      </x:c>
      <x:c r="C67" s="16" t="str">
        <x:v>تهران</x:v>
      </x:c>
      <x:c r="D67" s="16" t="n">
        <x:v>11</x:v>
      </x:c>
      <x:c r="E67" s="22" t="n">
        <x:v>104000000</x:v>
      </x:c>
      <x:c r="F67" s="22" t="n">
        <x:v>68510000</x:v>
      </x:c>
      <x:c r="G67" s="22" t="n">
        <x:v>123030000</x:v>
      </x:c>
      <x:c r="H67" s="16" t="n">
        <x:v>3151</x:v>
      </x:c>
      <x:c r="I67" s="16" t="n">
        <x:v>630</x:v>
      </x:c>
      <x:c r="J67" s="24" t="n">
        <x:f>E67-F67</x:f>
        <x:v>35490000</x:v>
      </x:c>
      <x:c r="K67" s="20" t="n">
        <x:f>IFERROR(J67/E67,0)</x:f>
        <x:v>0.34125</x:v>
      </x:c>
      <x:c r="L67" s="20" t="n">
        <x:f>IFERROR(E67/G67,0)</x:f>
        <x:v>0.8453222791189141</x:v>
      </x:c>
      <x:c r="M67" s="20" t="n">
        <x:f>IFERROR(I67/H67,0)</x:f>
        <x:v>0.1999365280863218</x:v>
      </x:c>
    </x:row>
    <x:row r="68" ht="23" customHeight="1">
      <x:c r="A68" s="16" t="str">
        <x:v>BR-05</x:v>
      </x:c>
      <x:c r="B68" s="16" t="str">
        <x:v>شعبه نمونه 05</x:v>
      </x:c>
      <x:c r="C68" s="16" t="str">
        <x:v>تهران</x:v>
      </x:c>
      <x:c r="D68" s="16" t="n">
        <x:v>12</x:v>
      </x:c>
      <x:c r="E68" s="22" t="n">
        <x:v>95000000</x:v>
      </x:c>
      <x:c r="F68" s="22" t="n">
        <x:v>57370000</x:v>
      </x:c>
      <x:c r="G68" s="22" t="n">
        <x:v>103990000</x:v>
      </x:c>
      <x:c r="H68" s="16" t="n">
        <x:v>1502</x:v>
      </x:c>
      <x:c r="I68" s="16" t="n">
        <x:v>220</x:v>
      </x:c>
      <x:c r="J68" s="24" t="n">
        <x:f>E68-F68</x:f>
        <x:v>37630000</x:v>
      </x:c>
      <x:c r="K68" s="20" t="n">
        <x:f>IFERROR(J68/E68,0)</x:f>
        <x:v>0.39610526315789474</x:v>
      </x:c>
      <x:c r="L68" s="20" t="n">
        <x:f>IFERROR(E68/G68,0)</x:f>
        <x:v>0.9135493797480527</x:v>
      </x:c>
      <x:c r="M68" s="20" t="n">
        <x:f>IFERROR(I68/H68,0)</x:f>
        <x:v>0.14647137150466044</x:v>
      </x:c>
    </x:row>
    <x:row r="69" ht="23" customHeight="1">
      <x:c r="A69" s="16" t="str">
        <x:v>BR-06</x:v>
      </x:c>
      <x:c r="B69" s="16" t="str">
        <x:v>شعبه نمونه 06</x:v>
      </x:c>
      <x:c r="C69" s="16" t="str">
        <x:v>مرکز</x:v>
      </x:c>
      <x:c r="D69" s="16" t="n">
        <x:v>1</x:v>
      </x:c>
      <x:c r="E69" s="22" t="n">
        <x:v>99000000</x:v>
      </x:c>
      <x:c r="F69" s="22" t="n">
        <x:v>73900000</x:v>
      </x:c>
      <x:c r="G69" s="22" t="n">
        <x:v>89890000</x:v>
      </x:c>
      <x:c r="H69" s="16" t="n">
        <x:v>871</x:v>
      </x:c>
      <x:c r="I69" s="16" t="n">
        <x:v>180</x:v>
      </x:c>
      <x:c r="J69" s="24" t="n">
        <x:f>E69-F69</x:f>
        <x:v>25100000</x:v>
      </x:c>
      <x:c r="K69" s="20" t="n">
        <x:f>IFERROR(J69/E69,0)</x:f>
        <x:v>0.25353535353535356</x:v>
      </x:c>
      <x:c r="L69" s="20" t="n">
        <x:f>IFERROR(E69/G69,0)</x:f>
        <x:v>1.1013460896651464</x:v>
      </x:c>
      <x:c r="M69" s="20" t="n">
        <x:f>IFERROR(I69/H69,0)</x:f>
        <x:v>0.2066590126291619</x:v>
      </x:c>
    </x:row>
    <x:row r="70" ht="23" customHeight="1">
      <x:c r="A70" s="16" t="str">
        <x:v>BR-06</x:v>
      </x:c>
      <x:c r="B70" s="16" t="str">
        <x:v>شعبه نمونه 06</x:v>
      </x:c>
      <x:c r="C70" s="16" t="str">
        <x:v>مرکز</x:v>
      </x:c>
      <x:c r="D70" s="16" t="n">
        <x:v>2</x:v>
      </x:c>
      <x:c r="E70" s="22" t="n">
        <x:v>114000000</x:v>
      </x:c>
      <x:c r="F70" s="22" t="n">
        <x:v>99690000</x:v>
      </x:c>
      <x:c r="G70" s="22" t="n">
        <x:v>125810000</x:v>
      </x:c>
      <x:c r="H70" s="16" t="n">
        <x:v>1361</x:v>
      </x:c>
      <x:c r="I70" s="16" t="n">
        <x:v>365</x:v>
      </x:c>
      <x:c r="J70" s="24" t="n">
        <x:f>E70-F70</x:f>
        <x:v>14310000</x:v>
      </x:c>
      <x:c r="K70" s="20" t="n">
        <x:f>IFERROR(J70/E70,0)</x:f>
        <x:v>0.12552631578947368</x:v>
      </x:c>
      <x:c r="L70" s="20" t="n">
        <x:f>IFERROR(E70/G70,0)</x:f>
        <x:v>0.9061282886892934</x:v>
      </x:c>
      <x:c r="M70" s="20" t="n">
        <x:f>IFERROR(I70/H70,0)</x:f>
        <x:v>0.26818515797207937</x:v>
      </x:c>
    </x:row>
    <x:row r="71" ht="23" customHeight="1">
      <x:c r="A71" s="16" t="str">
        <x:v>BR-06</x:v>
      </x:c>
      <x:c r="B71" s="16" t="str">
        <x:v>شعبه نمونه 06</x:v>
      </x:c>
      <x:c r="C71" s="16" t="str">
        <x:v>مرکز</x:v>
      </x:c>
      <x:c r="D71" s="16" t="n">
        <x:v>3</x:v>
      </x:c>
      <x:c r="E71" s="22" t="n">
        <x:v>74000000</x:v>
      </x:c>
      <x:c r="F71" s="22" t="n">
        <x:v>48430000</x:v>
      </x:c>
      <x:c r="G71" s="22" t="n">
        <x:v>81710000</x:v>
      </x:c>
      <x:c r="H71" s="16" t="n">
        <x:v>2980</x:v>
      </x:c>
      <x:c r="I71" s="16" t="n">
        <x:v>846</x:v>
      </x:c>
      <x:c r="J71" s="24" t="n">
        <x:f>E71-F71</x:f>
        <x:v>25570000</x:v>
      </x:c>
      <x:c r="K71" s="20" t="n">
        <x:f>IFERROR(J71/E71,0)</x:f>
        <x:v>0.34554054054054056</x:v>
      </x:c>
      <x:c r="L71" s="20" t="n">
        <x:f>IFERROR(E71/G71,0)</x:f>
        <x:v>0.9056419042956798</x:v>
      </x:c>
      <x:c r="M71" s="20" t="n">
        <x:f>IFERROR(I71/H71,0)</x:f>
        <x:v>0.28389261744966443</x:v>
      </x:c>
    </x:row>
    <x:row r="72" ht="23" customHeight="1">
      <x:c r="A72" s="16" t="str">
        <x:v>BR-06</x:v>
      </x:c>
      <x:c r="B72" s="16" t="str">
        <x:v>شعبه نمونه 06</x:v>
      </x:c>
      <x:c r="C72" s="16" t="str">
        <x:v>مرکز</x:v>
      </x:c>
      <x:c r="D72" s="16" t="n">
        <x:v>4</x:v>
      </x:c>
      <x:c r="E72" s="22" t="n">
        <x:v>79000000</x:v>
      </x:c>
      <x:c r="F72" s="22" t="n">
        <x:v>45850000</x:v>
      </x:c>
      <x:c r="G72" s="22" t="n">
        <x:v>85510000</x:v>
      </x:c>
      <x:c r="H72" s="16" t="n">
        <x:v>1850</x:v>
      </x:c>
      <x:c r="I72" s="16" t="n">
        <x:v>450</x:v>
      </x:c>
      <x:c r="J72" s="24" t="n">
        <x:f>E72-F72</x:f>
        <x:v>33150000</x:v>
      </x:c>
      <x:c r="K72" s="20" t="n">
        <x:f>IFERROR(J72/E72,0)</x:f>
        <x:v>0.419620253164557</x:v>
      </x:c>
      <x:c r="L72" s="20" t="n">
        <x:f>IFERROR(E72/G72,0)</x:f>
        <x:v>0.923868553385569</x:v>
      </x:c>
      <x:c r="M72" s="20" t="n">
        <x:f>IFERROR(I72/H72,0)</x:f>
        <x:v>0.24324324324324326</x:v>
      </x:c>
    </x:row>
    <x:row r="73" ht="23" customHeight="1">
      <x:c r="A73" s="16" t="str">
        <x:v>BR-06</x:v>
      </x:c>
      <x:c r="B73" s="16" t="str">
        <x:v>شعبه نمونه 06</x:v>
      </x:c>
      <x:c r="C73" s="16" t="str">
        <x:v>مرکز</x:v>
      </x:c>
      <x:c r="D73" s="16" t="n">
        <x:v>5</x:v>
      </x:c>
      <x:c r="E73" s="22" t="n">
        <x:v>111000000</x:v>
      </x:c>
      <x:c r="F73" s="22" t="n">
        <x:v>82800000</x:v>
      </x:c>
      <x:c r="G73" s="22" t="n">
        <x:v>112980000</x:v>
      </x:c>
      <x:c r="H73" s="16" t="n">
        <x:v>1713</x:v>
      </x:c>
      <x:c r="I73" s="16" t="n">
        <x:v>482</x:v>
      </x:c>
      <x:c r="J73" s="24" t="n">
        <x:f>E73-F73</x:f>
        <x:v>28200000</x:v>
      </x:c>
      <x:c r="K73" s="20" t="n">
        <x:f>IFERROR(J73/E73,0)</x:f>
        <x:v>0.25405405405405407</x:v>
      </x:c>
      <x:c r="L73" s="20" t="n">
        <x:f>IFERROR(E73/G73,0)</x:f>
        <x:v>0.9824747742963357</x:v>
      </x:c>
      <x:c r="M73" s="20" t="n">
        <x:f>IFERROR(I73/H73,0)</x:f>
        <x:v>0.28137769994162287</x:v>
      </x:c>
    </x:row>
    <x:row r="74" ht="23" customHeight="1">
      <x:c r="A74" s="16" t="str">
        <x:v>BR-06</x:v>
      </x:c>
      <x:c r="B74" s="16" t="str">
        <x:v>شعبه نمونه 06</x:v>
      </x:c>
      <x:c r="C74" s="16" t="str">
        <x:v>مرکز</x:v>
      </x:c>
      <x:c r="D74" s="16" t="n">
        <x:v>6</x:v>
      </x:c>
      <x:c r="E74" s="22" t="n">
        <x:v>92000000</x:v>
      </x:c>
      <x:c r="F74" s="22" t="n">
        <x:v>76240000</x:v>
      </x:c>
      <x:c r="G74" s="22" t="n">
        <x:v>84420000</x:v>
      </x:c>
      <x:c r="H74" s="16" t="n">
        <x:v>2117</x:v>
      </x:c>
      <x:c r="I74" s="16" t="n">
        <x:v>424</x:v>
      </x:c>
      <x:c r="J74" s="24" t="n">
        <x:f>E74-F74</x:f>
        <x:v>15760000</x:v>
      </x:c>
      <x:c r="K74" s="20" t="n">
        <x:f>IFERROR(J74/E74,0)</x:f>
        <x:v>0.17130434782608694</x:v>
      </x:c>
      <x:c r="L74" s="20" t="n">
        <x:f>IFERROR(E74/G74,0)</x:f>
        <x:v>1.089789149490642</x:v>
      </x:c>
      <x:c r="M74" s="20" t="n">
        <x:f>IFERROR(I74/H74,0)</x:f>
        <x:v>0.2002834199338687</x:v>
      </x:c>
    </x:row>
    <x:row r="75" ht="23" customHeight="1">
      <x:c r="A75" s="16" t="str">
        <x:v>BR-06</x:v>
      </x:c>
      <x:c r="B75" s="16" t="str">
        <x:v>شعبه نمونه 06</x:v>
      </x:c>
      <x:c r="C75" s="16" t="str">
        <x:v>مرکز</x:v>
      </x:c>
      <x:c r="D75" s="16" t="n">
        <x:v>7</x:v>
      </x:c>
      <x:c r="E75" s="22" t="n">
        <x:v>95000000</x:v>
      </x:c>
      <x:c r="F75" s="22" t="n">
        <x:v>68050000</x:v>
      </x:c>
      <x:c r="G75" s="22" t="n">
        <x:v>101210000</x:v>
      </x:c>
      <x:c r="H75" s="16" t="n">
        <x:v>1127</x:v>
      </x:c>
      <x:c r="I75" s="16" t="n">
        <x:v>235</x:v>
      </x:c>
      <x:c r="J75" s="24" t="n">
        <x:f>E75-F75</x:f>
        <x:v>26950000</x:v>
      </x:c>
      <x:c r="K75" s="20" t="n">
        <x:f>IFERROR(J75/E75,0)</x:f>
        <x:v>0.2836842105263158</x:v>
      </x:c>
      <x:c r="L75" s="20" t="n">
        <x:f>IFERROR(E75/G75,0)</x:f>
        <x:v>0.938642426637684</x:v>
      </x:c>
      <x:c r="M75" s="20" t="n">
        <x:f>IFERROR(I75/H75,0)</x:f>
        <x:v>0.2085181898846495</x:v>
      </x:c>
    </x:row>
    <x:row r="76" ht="23" customHeight="1">
      <x:c r="A76" s="16" t="str">
        <x:v>BR-06</x:v>
      </x:c>
      <x:c r="B76" s="16" t="str">
        <x:v>شعبه نمونه 06</x:v>
      </x:c>
      <x:c r="C76" s="16" t="str">
        <x:v>مرکز</x:v>
      </x:c>
      <x:c r="D76" s="16" t="n">
        <x:v>8</x:v>
      </x:c>
      <x:c r="E76" s="22" t="n">
        <x:v>98000000</x:v>
      </x:c>
      <x:c r="F76" s="22" t="n">
        <x:v>87700000</x:v>
      </x:c>
      <x:c r="G76" s="22" t="n">
        <x:v>107710000</x:v>
      </x:c>
      <x:c r="H76" s="16" t="n">
        <x:v>1311</x:v>
      </x:c>
      <x:c r="I76" s="16" t="n">
        <x:v>351</x:v>
      </x:c>
      <x:c r="J76" s="24" t="n">
        <x:f>E76-F76</x:f>
        <x:v>10300000</x:v>
      </x:c>
      <x:c r="K76" s="20" t="n">
        <x:f>IFERROR(J76/E76,0)</x:f>
        <x:v>0.10510204081632653</x:v>
      </x:c>
      <x:c r="L76" s="20" t="n">
        <x:f>IFERROR(E76/G76,0)</x:f>
        <x:v>0.90985052455668</x:v>
      </x:c>
      <x:c r="M76" s="20" t="n">
        <x:f>IFERROR(I76/H76,0)</x:f>
        <x:v>0.26773455377574373</x:v>
      </x:c>
    </x:row>
    <x:row r="77" ht="23" customHeight="1">
      <x:c r="A77" s="16" t="str">
        <x:v>BR-06</x:v>
      </x:c>
      <x:c r="B77" s="16" t="str">
        <x:v>شعبه نمونه 06</x:v>
      </x:c>
      <x:c r="C77" s="16" t="str">
        <x:v>مرکز</x:v>
      </x:c>
      <x:c r="D77" s="16" t="n">
        <x:v>9</x:v>
      </x:c>
      <x:c r="E77" s="22" t="n">
        <x:v>95000000</x:v>
      </x:c>
      <x:c r="F77" s="22" t="n">
        <x:v>69340000</x:v>
      </x:c>
      <x:c r="G77" s="22" t="n">
        <x:v>95050000</x:v>
      </x:c>
      <x:c r="H77" s="16" t="n">
        <x:v>1883</x:v>
      </x:c>
      <x:c r="I77" s="16" t="n">
        <x:v>450</x:v>
      </x:c>
      <x:c r="J77" s="24" t="n">
        <x:f>E77-F77</x:f>
        <x:v>25660000</x:v>
      </x:c>
      <x:c r="K77" s="20" t="n">
        <x:f>IFERROR(J77/E77,0)</x:f>
        <x:v>0.27010526315789474</x:v>
      </x:c>
      <x:c r="L77" s="20" t="n">
        <x:f>IFERROR(E77/G77,0)</x:f>
        <x:v>0.9994739610731194</x:v>
      </x:c>
      <x:c r="M77" s="20" t="n">
        <x:f>IFERROR(I77/H77,0)</x:f>
        <x:v>0.23898035050451408</x:v>
      </x:c>
    </x:row>
    <x:row r="78" ht="23" customHeight="1">
      <x:c r="A78" s="16" t="str">
        <x:v>BR-06</x:v>
      </x:c>
      <x:c r="B78" s="16" t="str">
        <x:v>شعبه نمونه 06</x:v>
      </x:c>
      <x:c r="C78" s="16" t="str">
        <x:v>مرکز</x:v>
      </x:c>
      <x:c r="D78" s="16" t="n">
        <x:v>10</x:v>
      </x:c>
      <x:c r="E78" s="22" t="n">
        <x:v>169000000</x:v>
      </x:c>
      <x:c r="F78" s="22" t="n">
        <x:v>124030000</x:v>
      </x:c>
      <x:c r="G78" s="22" t="n">
        <x:v>181750000</x:v>
      </x:c>
      <x:c r="H78" s="16" t="n">
        <x:v>2186</x:v>
      </x:c>
      <x:c r="I78" s="16" t="n">
        <x:v>607</x:v>
      </x:c>
      <x:c r="J78" s="24" t="n">
        <x:f>E78-F78</x:f>
        <x:v>44970000</x:v>
      </x:c>
      <x:c r="K78" s="20" t="n">
        <x:f>IFERROR(J78/E78,0)</x:f>
        <x:v>0.266094674556213</x:v>
      </x:c>
      <x:c r="L78" s="20" t="n">
        <x:f>IFERROR(E78/G78,0)</x:f>
        <x:v>0.9298486932599724</x:v>
      </x:c>
      <x:c r="M78" s="20" t="n">
        <x:f>IFERROR(I78/H78,0)</x:f>
        <x:v>0.277676120768527</x:v>
      </x:c>
    </x:row>
    <x:row r="79" ht="23" customHeight="1">
      <x:c r="A79" s="16" t="str">
        <x:v>BR-06</x:v>
      </x:c>
      <x:c r="B79" s="16" t="str">
        <x:v>شعبه نمونه 06</x:v>
      </x:c>
      <x:c r="C79" s="16" t="str">
        <x:v>مرکز</x:v>
      </x:c>
      <x:c r="D79" s="16" t="n">
        <x:v>11</x:v>
      </x:c>
      <x:c r="E79" s="22" t="n">
        <x:v>95000000</x:v>
      </x:c>
      <x:c r="F79" s="22" t="n">
        <x:v>72870000</x:v>
      </x:c>
      <x:c r="G79" s="22" t="n">
        <x:v>88120000</x:v>
      </x:c>
      <x:c r="H79" s="16" t="n">
        <x:v>2788</x:v>
      </x:c>
      <x:c r="I79" s="16" t="n">
        <x:v>440</x:v>
      </x:c>
      <x:c r="J79" s="24" t="n">
        <x:f>E79-F79</x:f>
        <x:v>22130000</x:v>
      </x:c>
      <x:c r="K79" s="20" t="n">
        <x:f>IFERROR(J79/E79,0)</x:f>
        <x:v>0.23294736842105263</x:v>
      </x:c>
      <x:c r="L79" s="20" t="n">
        <x:f>IFERROR(E79/G79,0)</x:f>
        <x:v>1.0780753517930095</x:v>
      </x:c>
      <x:c r="M79" s="20" t="n">
        <x:f>IFERROR(I79/H79,0)</x:f>
        <x:v>0.15781922525107603</x:v>
      </x:c>
    </x:row>
    <x:row r="80" ht="23" customHeight="1">
      <x:c r="A80" s="16" t="str">
        <x:v>BR-06</x:v>
      </x:c>
      <x:c r="B80" s="16" t="str">
        <x:v>شعبه نمونه 06</x:v>
      </x:c>
      <x:c r="C80" s="16" t="str">
        <x:v>مرکز</x:v>
      </x:c>
      <x:c r="D80" s="16" t="n">
        <x:v>12</x:v>
      </x:c>
      <x:c r="E80" s="22" t="n">
        <x:v>136000000</x:v>
      </x:c>
      <x:c r="F80" s="22" t="n">
        <x:v>92100000</x:v>
      </x:c>
      <x:c r="G80" s="22" t="n">
        <x:v>158190000</x:v>
      </x:c>
      <x:c r="H80" s="16" t="n">
        <x:v>1289</x:v>
      </x:c>
      <x:c r="I80" s="16" t="n">
        <x:v>316</x:v>
      </x:c>
      <x:c r="J80" s="24" t="n">
        <x:f>E80-F80</x:f>
        <x:v>43900000</x:v>
      </x:c>
      <x:c r="K80" s="20" t="n">
        <x:f>IFERROR(J80/E80,0)</x:f>
        <x:v>0.32279411764705884</x:v>
      </x:c>
      <x:c r="L80" s="20" t="n">
        <x:f>IFERROR(E80/G80,0)</x:f>
        <x:v>0.8597256463746128</x:v>
      </x:c>
      <x:c r="M80" s="20" t="n">
        <x:f>IFERROR(I80/H80,0)</x:f>
        <x:v>0.2451512800620636</x:v>
      </x:c>
    </x:row>
    <x:row r="81" ht="23" customHeight="1">
      <x:c r="A81" s="16" t="str">
        <x:v>BR-07</x:v>
      </x:c>
      <x:c r="B81" s="16" t="str">
        <x:v>شعبه نمونه 07</x:v>
      </x:c>
      <x:c r="C81" s="16" t="str">
        <x:v>شمال</x:v>
      </x:c>
      <x:c r="D81" s="16" t="n">
        <x:v>1</x:v>
      </x:c>
      <x:c r="E81" s="22" t="n">
        <x:v>120000000</x:v>
      </x:c>
      <x:c r="F81" s="22" t="n">
        <x:v>102400000</x:v>
      </x:c>
      <x:c r="G81" s="22" t="n">
        <x:v>110500000</x:v>
      </x:c>
      <x:c r="H81" s="16" t="n">
        <x:v>1018</x:v>
      </x:c>
      <x:c r="I81" s="16" t="n">
        <x:v>278</x:v>
      </x:c>
      <x:c r="J81" s="24" t="n">
        <x:f>E81-F81</x:f>
        <x:v>17600000</x:v>
      </x:c>
      <x:c r="K81" s="20" t="n">
        <x:f>IFERROR(J81/E81,0)</x:f>
        <x:v>0.14666666666666667</x:v>
      </x:c>
      <x:c r="L81" s="20" t="n">
        <x:f>IFERROR(E81/G81,0)</x:f>
        <x:v>1.085972850678733</x:v>
      </x:c>
      <x:c r="M81" s="20" t="n">
        <x:f>IFERROR(I81/H81,0)</x:f>
        <x:v>0.2730844793713163</x:v>
      </x:c>
    </x:row>
    <x:row r="82" ht="23" customHeight="1">
      <x:c r="A82" s="16" t="str">
        <x:v>BR-07</x:v>
      </x:c>
      <x:c r="B82" s="16" t="str">
        <x:v>شعبه نمونه 07</x:v>
      </x:c>
      <x:c r="C82" s="16" t="str">
        <x:v>شمال</x:v>
      </x:c>
      <x:c r="D82" s="16" t="n">
        <x:v>2</x:v>
      </x:c>
      <x:c r="E82" s="22" t="n">
        <x:v>134000000</x:v>
      </x:c>
      <x:c r="F82" s="22" t="n">
        <x:v>88340000</x:v>
      </x:c>
      <x:c r="G82" s="22" t="n">
        <x:v>128690000</x:v>
      </x:c>
      <x:c r="H82" s="16" t="n">
        <x:v>1631</x:v>
      </x:c>
      <x:c r="I82" s="16" t="n">
        <x:v>313</x:v>
      </x:c>
      <x:c r="J82" s="24" t="n">
        <x:f>E82-F82</x:f>
        <x:v>45660000</x:v>
      </x:c>
      <x:c r="K82" s="20" t="n">
        <x:f>IFERROR(J82/E82,0)</x:f>
        <x:v>0.3407462686567164</x:v>
      </x:c>
      <x:c r="L82" s="20" t="n">
        <x:f>IFERROR(E82/G82,0)</x:f>
        <x:v>1.0412619473152538</x:v>
      </x:c>
      <x:c r="M82" s="20" t="n">
        <x:f>IFERROR(I82/H82,0)</x:f>
        <x:v>0.19190680564071122</x:v>
      </x:c>
    </x:row>
    <x:row r="83" ht="23" customHeight="1">
      <x:c r="A83" s="16" t="str">
        <x:v>BR-07</x:v>
      </x:c>
      <x:c r="B83" s="16" t="str">
        <x:v>شعبه نمونه 07</x:v>
      </x:c>
      <x:c r="C83" s="16" t="str">
        <x:v>شمال</x:v>
      </x:c>
      <x:c r="D83" s="16" t="n">
        <x:v>3</x:v>
      </x:c>
      <x:c r="E83" s="22" t="n">
        <x:v>83000000</x:v>
      </x:c>
      <x:c r="F83" s="22" t="n">
        <x:v>66000000</x:v>
      </x:c>
      <x:c r="G83" s="22" t="n">
        <x:v>91730000</x:v>
      </x:c>
      <x:c r="H83" s="16" t="n">
        <x:v>1009</x:v>
      </x:c>
      <x:c r="I83" s="16" t="n">
        <x:v>211</x:v>
      </x:c>
      <x:c r="J83" s="24" t="n">
        <x:f>E83-F83</x:f>
        <x:v>17000000</x:v>
      </x:c>
      <x:c r="K83" s="20" t="n">
        <x:f>IFERROR(J83/E83,0)</x:f>
        <x:v>0.20481927710843373</x:v>
      </x:c>
      <x:c r="L83" s="20" t="n">
        <x:f>IFERROR(E83/G83,0)</x:f>
        <x:v>0.9048293906028562</x:v>
      </x:c>
      <x:c r="M83" s="20" t="n">
        <x:f>IFERROR(I83/H83,0)</x:f>
        <x:v>0.2091179385530228</x:v>
      </x:c>
    </x:row>
    <x:row r="84" ht="23" customHeight="1">
      <x:c r="A84" s="16" t="str">
        <x:v>BR-07</x:v>
      </x:c>
      <x:c r="B84" s="16" t="str">
        <x:v>شعبه نمونه 07</x:v>
      </x:c>
      <x:c r="C84" s="16" t="str">
        <x:v>شمال</x:v>
      </x:c>
      <x:c r="D84" s="16" t="n">
        <x:v>4</x:v>
      </x:c>
      <x:c r="E84" s="22" t="n">
        <x:v>108000000</x:v>
      </x:c>
      <x:c r="F84" s="22" t="n">
        <x:v>74040000</x:v>
      </x:c>
      <x:c r="G84" s="22" t="n">
        <x:v>114130000</x:v>
      </x:c>
      <x:c r="H84" s="16" t="n">
        <x:v>1222</x:v>
      </x:c>
      <x:c r="I84" s="16" t="n">
        <x:v>182</x:v>
      </x:c>
      <x:c r="J84" s="24" t="n">
        <x:f>E84-F84</x:f>
        <x:v>33960000</x:v>
      </x:c>
      <x:c r="K84" s="20" t="n">
        <x:f>IFERROR(J84/E84,0)</x:f>
        <x:v>0.31444444444444447</x:v>
      </x:c>
      <x:c r="L84" s="20" t="n">
        <x:f>IFERROR(E84/G84,0)</x:f>
        <x:v>0.9462893191974064</x:v>
      </x:c>
      <x:c r="M84" s="20" t="n">
        <x:f>IFERROR(I84/H84,0)</x:f>
        <x:v>0.14893617021276595</x:v>
      </x:c>
    </x:row>
    <x:row r="85" ht="23" customHeight="1">
      <x:c r="A85" s="16" t="str">
        <x:v>BR-07</x:v>
      </x:c>
      <x:c r="B85" s="16" t="str">
        <x:v>شعبه نمونه 07</x:v>
      </x:c>
      <x:c r="C85" s="16" t="str">
        <x:v>شمال</x:v>
      </x:c>
      <x:c r="D85" s="16" t="n">
        <x:v>5</x:v>
      </x:c>
      <x:c r="E85" s="22" t="n">
        <x:v>150000000</x:v>
      </x:c>
      <x:c r="F85" s="22" t="n">
        <x:v>124940000</x:v>
      </x:c>
      <x:c r="G85" s="22" t="n">
        <x:v>145920000</x:v>
      </x:c>
      <x:c r="H85" s="16" t="n">
        <x:v>1496</x:v>
      </x:c>
      <x:c r="I85" s="16" t="n">
        <x:v>371</x:v>
      </x:c>
      <x:c r="J85" s="24" t="n">
        <x:f>E85-F85</x:f>
        <x:v>25060000</x:v>
      </x:c>
      <x:c r="K85" s="20" t="n">
        <x:f>IFERROR(J85/E85,0)</x:f>
        <x:v>0.16706666666666667</x:v>
      </x:c>
      <x:c r="L85" s="20" t="n">
        <x:f>IFERROR(E85/G85,0)</x:f>
        <x:v>1.0279605263157894</x:v>
      </x:c>
      <x:c r="M85" s="20" t="n">
        <x:f>IFERROR(I85/H85,0)</x:f>
        <x:v>0.2479946524064171</x:v>
      </x:c>
    </x:row>
    <x:row r="86" ht="23" customHeight="1">
      <x:c r="A86" s="16" t="str">
        <x:v>BR-07</x:v>
      </x:c>
      <x:c r="B86" s="16" t="str">
        <x:v>شعبه نمونه 07</x:v>
      </x:c>
      <x:c r="C86" s="16" t="str">
        <x:v>شمال</x:v>
      </x:c>
      <x:c r="D86" s="16" t="n">
        <x:v>6</x:v>
      </x:c>
      <x:c r="E86" s="22" t="n">
        <x:v>113000000</x:v>
      </x:c>
      <x:c r="F86" s="22" t="n">
        <x:v>66060000</x:v>
      </x:c>
      <x:c r="G86" s="22" t="n">
        <x:v>126160000</x:v>
      </x:c>
      <x:c r="H86" s="16" t="n">
        <x:v>1526</x:v>
      </x:c>
      <x:c r="I86" s="16" t="n">
        <x:v>363</x:v>
      </x:c>
      <x:c r="J86" s="24" t="n">
        <x:f>E86-F86</x:f>
        <x:v>46940000</x:v>
      </x:c>
      <x:c r="K86" s="20" t="n">
        <x:f>IFERROR(J86/E86,0)</x:f>
        <x:v>0.4153982300884956</x:v>
      </x:c>
      <x:c r="L86" s="20" t="n">
        <x:f>IFERROR(E86/G86,0)</x:f>
        <x:v>0.8956880152187698</x:v>
      </x:c>
      <x:c r="M86" s="20" t="n">
        <x:f>IFERROR(I86/H86,0)</x:f>
        <x:v>0.23787680209698558</x:v>
      </x:c>
    </x:row>
    <x:row r="87" ht="23" customHeight="1">
      <x:c r="A87" s="16" t="str">
        <x:v>BR-07</x:v>
      </x:c>
      <x:c r="B87" s="16" t="str">
        <x:v>شعبه نمونه 07</x:v>
      </x:c>
      <x:c r="C87" s="16" t="str">
        <x:v>شمال</x:v>
      </x:c>
      <x:c r="D87" s="16" t="n">
        <x:v>7</x:v>
      </x:c>
      <x:c r="E87" s="22" t="n">
        <x:v>85000000</x:v>
      </x:c>
      <x:c r="F87" s="22" t="n">
        <x:v>75440000</x:v>
      </x:c>
      <x:c r="G87" s="22" t="n">
        <x:v>98140000</x:v>
      </x:c>
      <x:c r="H87" s="16" t="n">
        <x:v>1796</x:v>
      </x:c>
      <x:c r="I87" s="16" t="n">
        <x:v>349</x:v>
      </x:c>
      <x:c r="J87" s="24" t="n">
        <x:f>E87-F87</x:f>
        <x:v>9560000</x:v>
      </x:c>
      <x:c r="K87" s="20" t="n">
        <x:f>IFERROR(J87/E87,0)</x:f>
        <x:v>0.11247058823529411</x:v>
      </x:c>
      <x:c r="L87" s="20" t="n">
        <x:f>IFERROR(E87/G87,0)</x:f>
        <x:v>0.8661096392908091</x:v>
      </x:c>
      <x:c r="M87" s="20" t="n">
        <x:f>IFERROR(I87/H87,0)</x:f>
        <x:v>0.1943207126948775</x:v>
      </x:c>
    </x:row>
    <x:row r="88" ht="23" customHeight="1">
      <x:c r="A88" s="16" t="str">
        <x:v>BR-07</x:v>
      </x:c>
      <x:c r="B88" s="16" t="str">
        <x:v>شعبه نمونه 07</x:v>
      </x:c>
      <x:c r="C88" s="16" t="str">
        <x:v>شمال</x:v>
      </x:c>
      <x:c r="D88" s="16" t="n">
        <x:v>8</x:v>
      </x:c>
      <x:c r="E88" s="22" t="n">
        <x:v>77000000</x:v>
      </x:c>
      <x:c r="F88" s="22" t="n">
        <x:v>53950000</x:v>
      </x:c>
      <x:c r="G88" s="22" t="n">
        <x:v>84420000</x:v>
      </x:c>
      <x:c r="H88" s="16" t="n">
        <x:v>1827</x:v>
      </x:c>
      <x:c r="I88" s="16" t="n">
        <x:v>455</x:v>
      </x:c>
      <x:c r="J88" s="24" t="n">
        <x:f>E88-F88</x:f>
        <x:v>23050000</x:v>
      </x:c>
      <x:c r="K88" s="20" t="n">
        <x:f>IFERROR(J88/E88,0)</x:f>
        <x:v>0.29935064935064937</x:v>
      </x:c>
      <x:c r="L88" s="20" t="n">
        <x:f>IFERROR(E88/G88,0)</x:f>
        <x:v>0.912106135986733</x:v>
      </x:c>
      <x:c r="M88" s="20" t="n">
        <x:f>IFERROR(I88/H88,0)</x:f>
        <x:v>0.24904214559386972</x:v>
      </x:c>
    </x:row>
    <x:row r="89" ht="23" customHeight="1">
      <x:c r="A89" s="16" t="str">
        <x:v>BR-07</x:v>
      </x:c>
      <x:c r="B89" s="16" t="str">
        <x:v>شعبه نمونه 07</x:v>
      </x:c>
      <x:c r="C89" s="16" t="str">
        <x:v>شمال</x:v>
      </x:c>
      <x:c r="D89" s="16" t="n">
        <x:v>9</x:v>
      </x:c>
      <x:c r="E89" s="22" t="n">
        <x:v>119000000</x:v>
      </x:c>
      <x:c r="F89" s="22" t="n">
        <x:v>70800000</x:v>
      </x:c>
      <x:c r="G89" s="22" t="n">
        <x:v>117990000</x:v>
      </x:c>
      <x:c r="H89" s="16" t="n">
        <x:v>1536</x:v>
      </x:c>
      <x:c r="I89" s="16" t="n">
        <x:v>445</x:v>
      </x:c>
      <x:c r="J89" s="24" t="n">
        <x:f>E89-F89</x:f>
        <x:v>48200000</x:v>
      </x:c>
      <x:c r="K89" s="20" t="n">
        <x:f>IFERROR(J89/E89,0)</x:f>
        <x:v>0.4050420168067227</x:v>
      </x:c>
      <x:c r="L89" s="20" t="n">
        <x:f>IFERROR(E89/G89,0)</x:f>
        <x:v>1.0085600474616494</x:v>
      </x:c>
      <x:c r="M89" s="20" t="n">
        <x:f>IFERROR(I89/H89,0)</x:f>
        <x:v>0.2897135416666667</x:v>
      </x:c>
    </x:row>
    <x:row r="90" ht="23" customHeight="1">
      <x:c r="A90" s="16" t="str">
        <x:v>BR-07</x:v>
      </x:c>
      <x:c r="B90" s="16" t="str">
        <x:v>شعبه نمونه 07</x:v>
      </x:c>
      <x:c r="C90" s="16" t="str">
        <x:v>شمال</x:v>
      </x:c>
      <x:c r="D90" s="16" t="n">
        <x:v>10</x:v>
      </x:c>
      <x:c r="E90" s="22" t="n">
        <x:v>108000000</x:v>
      </x:c>
      <x:c r="F90" s="22" t="n">
        <x:v>65920000</x:v>
      </x:c>
      <x:c r="G90" s="22" t="n">
        <x:v>104470000</x:v>
      </x:c>
      <x:c r="H90" s="16" t="n">
        <x:v>858</x:v>
      </x:c>
      <x:c r="I90" s="16" t="n">
        <x:v>258</x:v>
      </x:c>
      <x:c r="J90" s="24" t="n">
        <x:f>E90-F90</x:f>
        <x:v>42080000</x:v>
      </x:c>
      <x:c r="K90" s="20" t="n">
        <x:f>IFERROR(J90/E90,0)</x:f>
        <x:v>0.3896296296296296</x:v>
      </x:c>
      <x:c r="L90" s="20" t="n">
        <x:f>IFERROR(E90/G90,0)</x:f>
        <x:v>1.0337896046711974</x:v>
      </x:c>
      <x:c r="M90" s="20" t="n">
        <x:f>IFERROR(I90/H90,0)</x:f>
        <x:v>0.3006993006993007</x:v>
      </x:c>
    </x:row>
    <x:row r="91" ht="23" customHeight="1">
      <x:c r="A91" s="16" t="str">
        <x:v>BR-07</x:v>
      </x:c>
      <x:c r="B91" s="16" t="str">
        <x:v>شعبه نمونه 07</x:v>
      </x:c>
      <x:c r="C91" s="16" t="str">
        <x:v>شمال</x:v>
      </x:c>
      <x:c r="D91" s="16" t="n">
        <x:v>11</x:v>
      </x:c>
      <x:c r="E91" s="22" t="n">
        <x:v>76000000</x:v>
      </x:c>
      <x:c r="F91" s="22" t="n">
        <x:v>67360000</x:v>
      </x:c>
      <x:c r="G91" s="22" t="n">
        <x:v>69630000</x:v>
      </x:c>
      <x:c r="H91" s="16" t="n">
        <x:v>2325</x:v>
      </x:c>
      <x:c r="I91" s="16" t="n">
        <x:v>688</x:v>
      </x:c>
      <x:c r="J91" s="24" t="n">
        <x:f>E91-F91</x:f>
        <x:v>8640000</x:v>
      </x:c>
      <x:c r="K91" s="20" t="n">
        <x:f>IFERROR(J91/E91,0)</x:f>
        <x:v>0.11368421052631579</x:v>
      </x:c>
      <x:c r="L91" s="20" t="n">
        <x:f>IFERROR(E91/G91,0)</x:f>
        <x:v>1.0914835559385323</x:v>
      </x:c>
      <x:c r="M91" s="20" t="n">
        <x:f>IFERROR(I91/H91,0)</x:f>
        <x:v>0.29591397849462364</x:v>
      </x:c>
    </x:row>
    <x:row r="92" ht="23" customHeight="1">
      <x:c r="A92" s="16" t="str">
        <x:v>BR-07</x:v>
      </x:c>
      <x:c r="B92" s="16" t="str">
        <x:v>شعبه نمونه 07</x:v>
      </x:c>
      <x:c r="C92" s="16" t="str">
        <x:v>شمال</x:v>
      </x:c>
      <x:c r="D92" s="16" t="n">
        <x:v>12</x:v>
      </x:c>
      <x:c r="E92" s="22" t="n">
        <x:v>165000000</x:v>
      </x:c>
      <x:c r="F92" s="22" t="n">
        <x:v>132690000</x:v>
      </x:c>
      <x:c r="G92" s="22" t="n">
        <x:v>173010000</x:v>
      </x:c>
      <x:c r="H92" s="16" t="n">
        <x:v>1997</x:v>
      </x:c>
      <x:c r="I92" s="16" t="n">
        <x:v>461</x:v>
      </x:c>
      <x:c r="J92" s="24" t="n">
        <x:f>E92-F92</x:f>
        <x:v>32310000</x:v>
      </x:c>
      <x:c r="K92" s="20" t="n">
        <x:f>IFERROR(J92/E92,0)</x:f>
        <x:v>0.1958181818181818</x:v>
      </x:c>
      <x:c r="L92" s="20" t="n">
        <x:f>IFERROR(E92/G92,0)</x:f>
        <x:v>0.9537020981446159</x:v>
      </x:c>
      <x:c r="M92" s="20" t="n">
        <x:f>IFERROR(I92/H92,0)</x:f>
        <x:v>0.23084626940410616</x:v>
      </x:c>
    </x:row>
    <x:row r="93" ht="23" customHeight="1">
      <x:c r="A93" s="16" t="str">
        <x:v>BR-08</x:v>
      </x:c>
      <x:c r="B93" s="16" t="str">
        <x:v>شعبه نمونه 08</x:v>
      </x:c>
      <x:c r="C93" s="16" t="str">
        <x:v>جنوب</x:v>
      </x:c>
      <x:c r="D93" s="16" t="n">
        <x:v>1</x:v>
      </x:c>
      <x:c r="E93" s="22" t="n">
        <x:v>175000000</x:v>
      </x:c>
      <x:c r="F93" s="22" t="n">
        <x:v>128070000</x:v>
      </x:c>
      <x:c r="G93" s="22" t="n">
        <x:v>171150000</x:v>
      </x:c>
      <x:c r="H93" s="16" t="n">
        <x:v>1425</x:v>
      </x:c>
      <x:c r="I93" s="16" t="n">
        <x:v>268</x:v>
      </x:c>
      <x:c r="J93" s="24" t="n">
        <x:f>E93-F93</x:f>
        <x:v>46930000</x:v>
      </x:c>
      <x:c r="K93" s="20" t="n">
        <x:f>IFERROR(J93/E93,0)</x:f>
        <x:v>0.26817142857142856</x:v>
      </x:c>
      <x:c r="L93" s="20" t="n">
        <x:f>IFERROR(E93/G93,0)</x:f>
        <x:v>1.0224948875255624</x:v>
      </x:c>
      <x:c r="M93" s="20" t="n">
        <x:f>IFERROR(I93/H93,0)</x:f>
        <x:v>0.1880701754385965</x:v>
      </x:c>
    </x:row>
    <x:row r="94" ht="23" customHeight="1">
      <x:c r="A94" s="16" t="str">
        <x:v>BR-08</x:v>
      </x:c>
      <x:c r="B94" s="16" t="str">
        <x:v>شعبه نمونه 08</x:v>
      </x:c>
      <x:c r="C94" s="16" t="str">
        <x:v>جنوب</x:v>
      </x:c>
      <x:c r="D94" s="16" t="n">
        <x:v>2</x:v>
      </x:c>
      <x:c r="E94" s="22" t="n">
        <x:v>67000000</x:v>
      </x:c>
      <x:c r="F94" s="22" t="n">
        <x:v>55170000</x:v>
      </x:c>
      <x:c r="G94" s="22" t="n">
        <x:v>66650000</x:v>
      </x:c>
      <x:c r="H94" s="16" t="n">
        <x:v>1810</x:v>
      </x:c>
      <x:c r="I94" s="16" t="n">
        <x:v>365</x:v>
      </x:c>
      <x:c r="J94" s="24" t="n">
        <x:f>E94-F94</x:f>
        <x:v>11830000</x:v>
      </x:c>
      <x:c r="K94" s="20" t="n">
        <x:f>IFERROR(J94/E94,0)</x:f>
        <x:v>0.17656716417910448</x:v>
      </x:c>
      <x:c r="L94" s="20" t="n">
        <x:f>IFERROR(E94/G94,0)</x:f>
        <x:v>1.005251312828207</x:v>
      </x:c>
      <x:c r="M94" s="20" t="n">
        <x:f>IFERROR(I94/H94,0)</x:f>
        <x:v>0.20165745856353592</x:v>
      </x:c>
    </x:row>
    <x:row r="95" ht="23" customHeight="1">
      <x:c r="A95" s="16" t="str">
        <x:v>BR-08</x:v>
      </x:c>
      <x:c r="B95" s="16" t="str">
        <x:v>شعبه نمونه 08</x:v>
      </x:c>
      <x:c r="C95" s="16" t="str">
        <x:v>جنوب</x:v>
      </x:c>
      <x:c r="D95" s="16" t="n">
        <x:v>3</x:v>
      </x:c>
      <x:c r="E95" s="22" t="n">
        <x:v>82000000</x:v>
      </x:c>
      <x:c r="F95" s="22" t="n">
        <x:v>53140000</x:v>
      </x:c>
      <x:c r="G95" s="22" t="n">
        <x:v>80300000</x:v>
      </x:c>
      <x:c r="H95" s="16" t="n">
        <x:v>2296</x:v>
      </x:c>
      <x:c r="I95" s="16" t="n">
        <x:v>364</x:v>
      </x:c>
      <x:c r="J95" s="24" t="n">
        <x:f>E95-F95</x:f>
        <x:v>28860000</x:v>
      </x:c>
      <x:c r="K95" s="20" t="n">
        <x:f>IFERROR(J95/E95,0)</x:f>
        <x:v>0.3519512195121951</x:v>
      </x:c>
      <x:c r="L95" s="20" t="n">
        <x:f>IFERROR(E95/G95,0)</x:f>
        <x:v>1.0211706102117062</x:v>
      </x:c>
      <x:c r="M95" s="20" t="n">
        <x:f>IFERROR(I95/H95,0)</x:f>
        <x:v>0.15853658536585366</x:v>
      </x:c>
    </x:row>
    <x:row r="96" ht="23" customHeight="1">
      <x:c r="A96" s="16" t="str">
        <x:v>BR-08</x:v>
      </x:c>
      <x:c r="B96" s="16" t="str">
        <x:v>شعبه نمونه 08</x:v>
      </x:c>
      <x:c r="C96" s="16" t="str">
        <x:v>جنوب</x:v>
      </x:c>
      <x:c r="D96" s="16" t="n">
        <x:v>4</x:v>
      </x:c>
      <x:c r="E96" s="22" t="n">
        <x:v>73000000</x:v>
      </x:c>
      <x:c r="F96" s="22" t="n">
        <x:v>50250000</x:v>
      </x:c>
      <x:c r="G96" s="22" t="n">
        <x:v>86800000</x:v>
      </x:c>
      <x:c r="H96" s="16" t="n">
        <x:v>2165</x:v>
      </x:c>
      <x:c r="I96" s="16" t="n">
        <x:v>514</x:v>
      </x:c>
      <x:c r="J96" s="24" t="n">
        <x:f>E96-F96</x:f>
        <x:v>22750000</x:v>
      </x:c>
      <x:c r="K96" s="20" t="n">
        <x:f>IFERROR(J96/E96,0)</x:f>
        <x:v>0.3116438356164384</x:v>
      </x:c>
      <x:c r="L96" s="20" t="n">
        <x:f>IFERROR(E96/G96,0)</x:f>
        <x:v>0.8410138248847926</x:v>
      </x:c>
      <x:c r="M96" s="20" t="n">
        <x:f>IFERROR(I96/H96,0)</x:f>
        <x:v>0.2374133949191686</x:v>
      </x:c>
    </x:row>
    <x:row r="97" ht="23" customHeight="1">
      <x:c r="A97" s="16" t="str">
        <x:v>BR-08</x:v>
      </x:c>
      <x:c r="B97" s="16" t="str">
        <x:v>شعبه نمونه 08</x:v>
      </x:c>
      <x:c r="C97" s="16" t="str">
        <x:v>جنوب</x:v>
      </x:c>
      <x:c r="D97" s="16" t="n">
        <x:v>5</x:v>
      </x:c>
      <x:c r="E97" s="22" t="n">
        <x:v>126000000</x:v>
      </x:c>
      <x:c r="F97" s="22" t="n">
        <x:v>93140000</x:v>
      </x:c>
      <x:c r="G97" s="22" t="n">
        <x:v>129150000</x:v>
      </x:c>
      <x:c r="H97" s="16" t="n">
        <x:v>1387</x:v>
      </x:c>
      <x:c r="I97" s="16" t="n">
        <x:v>282</x:v>
      </x:c>
      <x:c r="J97" s="24" t="n">
        <x:f>E97-F97</x:f>
        <x:v>32860000</x:v>
      </x:c>
      <x:c r="K97" s="20" t="n">
        <x:f>IFERROR(J97/E97,0)</x:f>
        <x:v>0.2607936507936508</x:v>
      </x:c>
      <x:c r="L97" s="20" t="n">
        <x:f>IFERROR(E97/G97,0)</x:f>
        <x:v>0.975609756097561</x:v>
      </x:c>
      <x:c r="M97" s="20" t="n">
        <x:f>IFERROR(I97/H97,0)</x:f>
        <x:v>0.20331651045421772</x:v>
      </x:c>
    </x:row>
    <x:row r="98" ht="23" customHeight="1">
      <x:c r="A98" s="16" t="str">
        <x:v>BR-08</x:v>
      </x:c>
      <x:c r="B98" s="16" t="str">
        <x:v>شعبه نمونه 08</x:v>
      </x:c>
      <x:c r="C98" s="16" t="str">
        <x:v>جنوب</x:v>
      </x:c>
      <x:c r="D98" s="16" t="n">
        <x:v>6</x:v>
      </x:c>
      <x:c r="E98" s="22" t="n">
        <x:v>104000000</x:v>
      </x:c>
      <x:c r="F98" s="22" t="n">
        <x:v>66520000</x:v>
      </x:c>
      <x:c r="G98" s="22" t="n">
        <x:v>107790000</x:v>
      </x:c>
      <x:c r="H98" s="16" t="n">
        <x:v>2399</x:v>
      </x:c>
      <x:c r="I98" s="16" t="n">
        <x:v>679</x:v>
      </x:c>
      <x:c r="J98" s="24" t="n">
        <x:f>E98-F98</x:f>
        <x:v>37480000</x:v>
      </x:c>
      <x:c r="K98" s="20" t="n">
        <x:f>IFERROR(J98/E98,0)</x:f>
        <x:v>0.36038461538461536</x:v>
      </x:c>
      <x:c r="L98" s="20" t="n">
        <x:f>IFERROR(E98/G98,0)</x:f>
        <x:v>0.9648390388718805</x:v>
      </x:c>
      <x:c r="M98" s="20" t="n">
        <x:f>IFERROR(I98/H98,0)</x:f>
        <x:v>0.2830345977490621</x:v>
      </x:c>
    </x:row>
    <x:row r="99" ht="23" customHeight="1">
      <x:c r="A99" s="16" t="str">
        <x:v>BR-08</x:v>
      </x:c>
      <x:c r="B99" s="16" t="str">
        <x:v>شعبه نمونه 08</x:v>
      </x:c>
      <x:c r="C99" s="16" t="str">
        <x:v>جنوب</x:v>
      </x:c>
      <x:c r="D99" s="16" t="n">
        <x:v>7</x:v>
      </x:c>
      <x:c r="E99" s="22" t="n">
        <x:v>71000000</x:v>
      </x:c>
      <x:c r="F99" s="22" t="n">
        <x:v>62820000</x:v>
      </x:c>
      <x:c r="G99" s="22" t="n">
        <x:v>72340000</x:v>
      </x:c>
      <x:c r="H99" s="16" t="n">
        <x:v>1841</x:v>
      </x:c>
      <x:c r="I99" s="16" t="n">
        <x:v>570</x:v>
      </x:c>
      <x:c r="J99" s="24" t="n">
        <x:f>E99-F99</x:f>
        <x:v>8180000</x:v>
      </x:c>
      <x:c r="K99" s="20" t="n">
        <x:f>IFERROR(J99/E99,0)</x:f>
        <x:v>0.1152112676056338</x:v>
      </x:c>
      <x:c r="L99" s="20" t="n">
        <x:f>IFERROR(E99/G99,0)</x:f>
        <x:v>0.9814763616256567</x:v>
      </x:c>
      <x:c r="M99" s="20" t="n">
        <x:f>IFERROR(I99/H99,0)</x:f>
        <x:v>0.309614340032591</x:v>
      </x:c>
    </x:row>
    <x:row r="100" ht="23" customHeight="1">
      <x:c r="A100" s="16" t="str">
        <x:v>BR-08</x:v>
      </x:c>
      <x:c r="B100" s="16" t="str">
        <x:v>شعبه نمونه 08</x:v>
      </x:c>
      <x:c r="C100" s="16" t="str">
        <x:v>جنوب</x:v>
      </x:c>
      <x:c r="D100" s="16" t="n">
        <x:v>8</x:v>
      </x:c>
      <x:c r="E100" s="22" t="n">
        <x:v>119000000</x:v>
      </x:c>
      <x:c r="F100" s="22" t="n">
        <x:v>86480000</x:v>
      </x:c>
      <x:c r="G100" s="22" t="n">
        <x:v>123500000</x:v>
      </x:c>
      <x:c r="H100" s="16" t="n">
        <x:v>3058</x:v>
      </x:c>
      <x:c r="I100" s="16" t="n">
        <x:v>562</x:v>
      </x:c>
      <x:c r="J100" s="24" t="n">
        <x:f>E100-F100</x:f>
        <x:v>32520000</x:v>
      </x:c>
      <x:c r="K100" s="20" t="n">
        <x:f>IFERROR(J100/E100,0)</x:f>
        <x:v>0.27327731092436974</x:v>
      </x:c>
      <x:c r="L100" s="20" t="n">
        <x:f>IFERROR(E100/G100,0)</x:f>
        <x:v>0.9635627530364372</x:v>
      </x:c>
      <x:c r="M100" s="20" t="n">
        <x:f>IFERROR(I100/H100,0)</x:f>
        <x:v>0.18378024852844996</x:v>
      </x:c>
    </x:row>
    <x:row r="101" ht="23" customHeight="1">
      <x:c r="A101" s="16" t="str">
        <x:v>BR-08</x:v>
      </x:c>
      <x:c r="B101" s="16" t="str">
        <x:v>شعبه نمونه 08</x:v>
      </x:c>
      <x:c r="C101" s="16" t="str">
        <x:v>جنوب</x:v>
      </x:c>
      <x:c r="D101" s="16" t="n">
        <x:v>9</x:v>
      </x:c>
      <x:c r="E101" s="22" t="n">
        <x:v>111000000</x:v>
      </x:c>
      <x:c r="F101" s="22" t="n">
        <x:v>96280000</x:v>
      </x:c>
      <x:c r="G101" s="22" t="n">
        <x:v>120290000</x:v>
      </x:c>
      <x:c r="H101" s="16" t="n">
        <x:v>1935</x:v>
      </x:c>
      <x:c r="I101" s="16" t="n">
        <x:v>325</x:v>
      </x:c>
      <x:c r="J101" s="24" t="n">
        <x:f>E101-F101</x:f>
        <x:v>14720000</x:v>
      </x:c>
      <x:c r="K101" s="20" t="n">
        <x:f>IFERROR(J101/E101,0)</x:f>
        <x:v>0.13261261261261262</x:v>
      </x:c>
      <x:c r="L101" s="20" t="n">
        <x:f>IFERROR(E101/G101,0)</x:f>
        <x:v>0.9227699725662981</x:v>
      </x:c>
      <x:c r="M101" s="20" t="n">
        <x:f>IFERROR(I101/H101,0)</x:f>
        <x:v>0.16795865633074936</x:v>
      </x:c>
    </x:row>
    <x:row r="102" ht="23" customHeight="1">
      <x:c r="A102" s="16" t="str">
        <x:v>BR-08</x:v>
      </x:c>
      <x:c r="B102" s="16" t="str">
        <x:v>شعبه نمونه 08</x:v>
      </x:c>
      <x:c r="C102" s="16" t="str">
        <x:v>جنوب</x:v>
      </x:c>
      <x:c r="D102" s="16" t="n">
        <x:v>10</x:v>
      </x:c>
      <x:c r="E102" s="22" t="n">
        <x:v>101000000</x:v>
      </x:c>
      <x:c r="F102" s="22" t="n">
        <x:v>64760000</x:v>
      </x:c>
      <x:c r="G102" s="22" t="n">
        <x:v>96570000</x:v>
      </x:c>
      <x:c r="H102" s="16" t="n">
        <x:v>2825</x:v>
      </x:c>
      <x:c r="I102" s="16" t="n">
        <x:v>873</x:v>
      </x:c>
      <x:c r="J102" s="24" t="n">
        <x:f>E102-F102</x:f>
        <x:v>36240000</x:v>
      </x:c>
      <x:c r="K102" s="20" t="n">
        <x:f>IFERROR(J102/E102,0)</x:f>
        <x:v>0.3588118811881188</x:v>
      </x:c>
      <x:c r="L102" s="20" t="n">
        <x:f>IFERROR(E102/G102,0)</x:f>
        <x:v>1.045873459666563</x:v>
      </x:c>
      <x:c r="M102" s="20" t="n">
        <x:f>IFERROR(I102/H102,0)</x:f>
        <x:v>0.30902654867256635</x:v>
      </x:c>
    </x:row>
    <x:row r="103" ht="23" customHeight="1">
      <x:c r="A103" s="16" t="str">
        <x:v>BR-08</x:v>
      </x:c>
      <x:c r="B103" s="16" t="str">
        <x:v>شعبه نمونه 08</x:v>
      </x:c>
      <x:c r="C103" s="16" t="str">
        <x:v>جنوب</x:v>
      </x:c>
      <x:c r="D103" s="16" t="n">
        <x:v>11</x:v>
      </x:c>
      <x:c r="E103" s="22" t="n">
        <x:v>161000000</x:v>
      </x:c>
      <x:c r="F103" s="22" t="n">
        <x:v>139640000</x:v>
      </x:c>
      <x:c r="G103" s="22" t="n">
        <x:v>164950000</x:v>
      </x:c>
      <x:c r="H103" s="16" t="n">
        <x:v>3077</x:v>
      </x:c>
      <x:c r="I103" s="16" t="n">
        <x:v>458</x:v>
      </x:c>
      <x:c r="J103" s="24" t="n">
        <x:f>E103-F103</x:f>
        <x:v>21360000</x:v>
      </x:c>
      <x:c r="K103" s="20" t="n">
        <x:f>IFERROR(J103/E103,0)</x:f>
        <x:v>0.13267080745341614</x:v>
      </x:c>
      <x:c r="L103" s="20" t="n">
        <x:f>IFERROR(E103/G103,0)</x:f>
        <x:v>0.9760533494998485</x:v>
      </x:c>
      <x:c r="M103" s="20" t="n">
        <x:f>IFERROR(I103/H103,0)</x:f>
        <x:v>0.14884627884302892</x:v>
      </x:c>
    </x:row>
    <x:row r="104" ht="23" customHeight="1">
      <x:c r="A104" s="16" t="str">
        <x:v>BR-08</x:v>
      </x:c>
      <x:c r="B104" s="16" t="str">
        <x:v>شعبه نمونه 08</x:v>
      </x:c>
      <x:c r="C104" s="16" t="str">
        <x:v>جنوب</x:v>
      </x:c>
      <x:c r="D104" s="16" t="n">
        <x:v>12</x:v>
      </x:c>
      <x:c r="E104" s="22" t="n">
        <x:v>81000000</x:v>
      </x:c>
      <x:c r="F104" s="22" t="n">
        <x:v>59620000</x:v>
      </x:c>
      <x:c r="G104" s="22" t="n">
        <x:v>92660000</x:v>
      </x:c>
      <x:c r="H104" s="16" t="n">
        <x:v>877</x:v>
      </x:c>
      <x:c r="I104" s="16" t="n">
        <x:v>215</x:v>
      </x:c>
      <x:c r="J104" s="24" t="n">
        <x:f>E104-F104</x:f>
        <x:v>21380000</x:v>
      </x:c>
      <x:c r="K104" s="20" t="n">
        <x:f>IFERROR(J104/E104,0)</x:f>
        <x:v>0.26395061728395064</x:v>
      </x:c>
      <x:c r="L104" s="20" t="n">
        <x:f>IFERROR(E104/G104,0)</x:f>
        <x:v>0.874163608892726</x:v>
      </x:c>
      <x:c r="M104" s="20" t="n">
        <x:f>IFERROR(I104/H104,0)</x:f>
        <x:v>0.2451539338654504</x:v>
      </x:c>
    </x:row>
    <x:row r="105" ht="23" customHeight="1">
      <x:c r="A105" s="16" t="str">
        <x:v>BR-09</x:v>
      </x:c>
      <x:c r="B105" s="16" t="str">
        <x:v>شعبه نمونه 09</x:v>
      </x:c>
      <x:c r="C105" s="16" t="str">
        <x:v>تهران</x:v>
      </x:c>
      <x:c r="D105" s="16" t="n">
        <x:v>1</x:v>
      </x:c>
      <x:c r="E105" s="22" t="n">
        <x:v>167000000</x:v>
      </x:c>
      <x:c r="F105" s="22" t="n">
        <x:v>114570000</x:v>
      </x:c>
      <x:c r="G105" s="22" t="n">
        <x:v>156160000</x:v>
      </x:c>
      <x:c r="H105" s="16" t="n">
        <x:v>871</x:v>
      </x:c>
      <x:c r="I105" s="16" t="n">
        <x:v>145</x:v>
      </x:c>
      <x:c r="J105" s="24" t="n">
        <x:f>E105-F105</x:f>
        <x:v>52430000</x:v>
      </x:c>
      <x:c r="K105" s="20" t="n">
        <x:f>IFERROR(J105/E105,0)</x:f>
        <x:v>0.31395209580838324</x:v>
      </x:c>
      <x:c r="L105" s="20" t="n">
        <x:f>IFERROR(E105/G105,0)</x:f>
        <x:v>1.0694159836065573</x:v>
      </x:c>
      <x:c r="M105" s="20" t="n">
        <x:f>IFERROR(I105/H105,0)</x:f>
        <x:v>0.16647531572904709</x:v>
      </x:c>
    </x:row>
    <x:row r="106" ht="23" customHeight="1">
      <x:c r="A106" s="16" t="str">
        <x:v>BR-09</x:v>
      </x:c>
      <x:c r="B106" s="16" t="str">
        <x:v>شعبه نمونه 09</x:v>
      </x:c>
      <x:c r="C106" s="16" t="str">
        <x:v>تهران</x:v>
      </x:c>
      <x:c r="D106" s="16" t="n">
        <x:v>2</x:v>
      </x:c>
      <x:c r="E106" s="22" t="n">
        <x:v>171000000</x:v>
      </x:c>
      <x:c r="F106" s="22" t="n">
        <x:v>120070000</x:v>
      </x:c>
      <x:c r="G106" s="22" t="n">
        <x:v>197880000</x:v>
      </x:c>
      <x:c r="H106" s="16" t="n">
        <x:v>2341</x:v>
      </x:c>
      <x:c r="I106" s="16" t="n">
        <x:v>628</x:v>
      </x:c>
      <x:c r="J106" s="24" t="n">
        <x:f>E106-F106</x:f>
        <x:v>50930000</x:v>
      </x:c>
      <x:c r="K106" s="20" t="n">
        <x:f>IFERROR(J106/E106,0)</x:f>
        <x:v>0.2978362573099415</x:v>
      </x:c>
      <x:c r="L106" s="20" t="n">
        <x:f>IFERROR(E106/G106,0)</x:f>
        <x:v>0.8641600970285022</x:v>
      </x:c>
      <x:c r="M106" s="20" t="n">
        <x:f>IFERROR(I106/H106,0)</x:f>
        <x:v>0.2682614267407091</x:v>
      </x:c>
    </x:row>
    <x:row r="107" ht="23" customHeight="1">
      <x:c r="A107" s="16" t="str">
        <x:v>BR-09</x:v>
      </x:c>
      <x:c r="B107" s="16" t="str">
        <x:v>شعبه نمونه 09</x:v>
      </x:c>
      <x:c r="C107" s="16" t="str">
        <x:v>تهران</x:v>
      </x:c>
      <x:c r="D107" s="16" t="n">
        <x:v>3</x:v>
      </x:c>
      <x:c r="E107" s="22" t="n">
        <x:v>164000000</x:v>
      </x:c>
      <x:c r="F107" s="22" t="n">
        <x:v>129450000</x:v>
      </x:c>
      <x:c r="G107" s="22" t="n">
        <x:v>163700000</x:v>
      </x:c>
      <x:c r="H107" s="16" t="n">
        <x:v>1971</x:v>
      </x:c>
      <x:c r="I107" s="16" t="n">
        <x:v>386</x:v>
      </x:c>
      <x:c r="J107" s="24" t="n">
        <x:f>E107-F107</x:f>
        <x:v>34550000</x:v>
      </x:c>
      <x:c r="K107" s="20" t="n">
        <x:f>IFERROR(J107/E107,0)</x:f>
        <x:v>0.21067073170731707</x:v>
      </x:c>
      <x:c r="L107" s="20" t="n">
        <x:f>IFERROR(E107/G107,0)</x:f>
        <x:v>1.0018326206475259</x:v>
      </x:c>
      <x:c r="M107" s="20" t="n">
        <x:f>IFERROR(I107/H107,0)</x:f>
        <x:v>0.19583967529173008</x:v>
      </x:c>
    </x:row>
    <x:row r="108" ht="23" customHeight="1">
      <x:c r="A108" s="16" t="str">
        <x:v>BR-09</x:v>
      </x:c>
      <x:c r="B108" s="16" t="str">
        <x:v>شعبه نمونه 09</x:v>
      </x:c>
      <x:c r="C108" s="16" t="str">
        <x:v>تهران</x:v>
      </x:c>
      <x:c r="D108" s="16" t="n">
        <x:v>4</x:v>
      </x:c>
      <x:c r="E108" s="22" t="n">
        <x:v>117000000</x:v>
      </x:c>
      <x:c r="F108" s="22" t="n">
        <x:v>99060000</x:v>
      </x:c>
      <x:c r="G108" s="22" t="n">
        <x:v>111090000</x:v>
      </x:c>
      <x:c r="H108" s="16" t="n">
        <x:v>1211</x:v>
      </x:c>
      <x:c r="I108" s="16" t="n">
        <x:v>322</x:v>
      </x:c>
      <x:c r="J108" s="24" t="n">
        <x:f>E108-F108</x:f>
        <x:v>17940000</x:v>
      </x:c>
      <x:c r="K108" s="20" t="n">
        <x:f>IFERROR(J108/E108,0)</x:f>
        <x:v>0.15333333333333332</x:v>
      </x:c>
      <x:c r="L108" s="20" t="n">
        <x:f>IFERROR(E108/G108,0)</x:f>
        <x:v>1.053200108020524</x:v>
      </x:c>
      <x:c r="M108" s="20" t="n">
        <x:f>IFERROR(I108/H108,0)</x:f>
        <x:v>0.2658959537572254</x:v>
      </x:c>
    </x:row>
    <x:row r="109" ht="23" customHeight="1">
      <x:c r="A109" s="16" t="str">
        <x:v>BR-09</x:v>
      </x:c>
      <x:c r="B109" s="16" t="str">
        <x:v>شعبه نمونه 09</x:v>
      </x:c>
      <x:c r="C109" s="16" t="str">
        <x:v>تهران</x:v>
      </x:c>
      <x:c r="D109" s="16" t="n">
        <x:v>5</x:v>
      </x:c>
      <x:c r="E109" s="22" t="n">
        <x:v>86000000</x:v>
      </x:c>
      <x:c r="F109" s="22" t="n">
        <x:v>66470000</x:v>
      </x:c>
      <x:c r="G109" s="22" t="n">
        <x:v>86640000</x:v>
      </x:c>
      <x:c r="H109" s="16" t="n">
        <x:v>924</x:v>
      </x:c>
      <x:c r="I109" s="16" t="n">
        <x:v>181</x:v>
      </x:c>
      <x:c r="J109" s="24" t="n">
        <x:f>E109-F109</x:f>
        <x:v>19530000</x:v>
      </x:c>
      <x:c r="K109" s="20" t="n">
        <x:f>IFERROR(J109/E109,0)</x:f>
        <x:v>0.22709302325581396</x:v>
      </x:c>
      <x:c r="L109" s="20" t="n">
        <x:f>IFERROR(E109/G109,0)</x:f>
        <x:v>0.9926131117266851</x:v>
      </x:c>
      <x:c r="M109" s="20" t="n">
        <x:f>IFERROR(I109/H109,0)</x:f>
        <x:v>0.1958874458874459</x:v>
      </x:c>
    </x:row>
    <x:row r="110" ht="23" customHeight="1">
      <x:c r="A110" s="16" t="str">
        <x:v>BR-09</x:v>
      </x:c>
      <x:c r="B110" s="16" t="str">
        <x:v>شعبه نمونه 09</x:v>
      </x:c>
      <x:c r="C110" s="16" t="str">
        <x:v>تهران</x:v>
      </x:c>
      <x:c r="D110" s="16" t="n">
        <x:v>6</x:v>
      </x:c>
      <x:c r="E110" s="22" t="n">
        <x:v>147000000</x:v>
      </x:c>
      <x:c r="F110" s="22" t="n">
        <x:v>102110000</x:v>
      </x:c>
      <x:c r="G110" s="22" t="n">
        <x:v>171360000</x:v>
      </x:c>
      <x:c r="H110" s="16" t="n">
        <x:v>2386</x:v>
      </x:c>
      <x:c r="I110" s="16" t="n">
        <x:v>760</x:v>
      </x:c>
      <x:c r="J110" s="24" t="n">
        <x:f>E110-F110</x:f>
        <x:v>44890000</x:v>
      </x:c>
      <x:c r="K110" s="20" t="n">
        <x:f>IFERROR(J110/E110,0)</x:f>
        <x:v>0.3053741496598639</x:v>
      </x:c>
      <x:c r="L110" s="20" t="n">
        <x:f>IFERROR(E110/G110,0)</x:f>
        <x:v>0.8578431372549019</x:v>
      </x:c>
      <x:c r="M110" s="20" t="n">
        <x:f>IFERROR(I110/H110,0)</x:f>
        <x:v>0.31852472757753564</x:v>
      </x:c>
    </x:row>
    <x:row r="111" ht="23" customHeight="1">
      <x:c r="A111" s="16" t="str">
        <x:v>BR-09</x:v>
      </x:c>
      <x:c r="B111" s="16" t="str">
        <x:v>شعبه نمونه 09</x:v>
      </x:c>
      <x:c r="C111" s="16" t="str">
        <x:v>تهران</x:v>
      </x:c>
      <x:c r="D111" s="16" t="n">
        <x:v>7</x:v>
      </x:c>
      <x:c r="E111" s="22" t="n">
        <x:v>138000000</x:v>
      </x:c>
      <x:c r="F111" s="22" t="n">
        <x:v>103680000</x:v>
      </x:c>
      <x:c r="G111" s="22" t="n">
        <x:v>149380000</x:v>
      </x:c>
      <x:c r="H111" s="16" t="n">
        <x:v>1399</x:v>
      </x:c>
      <x:c r="I111" s="16" t="n">
        <x:v>189</x:v>
      </x:c>
      <x:c r="J111" s="24" t="n">
        <x:f>E111-F111</x:f>
        <x:v>34320000</x:v>
      </x:c>
      <x:c r="K111" s="20" t="n">
        <x:f>IFERROR(J111/E111,0)</x:f>
        <x:v>0.24869565217391304</x:v>
      </x:c>
      <x:c r="L111" s="20" t="n">
        <x:f>IFERROR(E111/G111,0)</x:f>
        <x:v>0.9238184495916455</x:v>
      </x:c>
      <x:c r="M111" s="20" t="n">
        <x:f>IFERROR(I111/H111,0)</x:f>
        <x:v>0.135096497498213</x:v>
      </x:c>
    </x:row>
    <x:row r="112" ht="23" customHeight="1">
      <x:c r="A112" s="16" t="str">
        <x:v>BR-09</x:v>
      </x:c>
      <x:c r="B112" s="16" t="str">
        <x:v>شعبه نمونه 09</x:v>
      </x:c>
      <x:c r="C112" s="16" t="str">
        <x:v>تهران</x:v>
      </x:c>
      <x:c r="D112" s="16" t="n">
        <x:v>8</x:v>
      </x:c>
      <x:c r="E112" s="22" t="n">
        <x:v>145000000</x:v>
      </x:c>
      <x:c r="F112" s="22" t="n">
        <x:v>90300000</x:v>
      </x:c>
      <x:c r="G112" s="22" t="n">
        <x:v>161420000</x:v>
      </x:c>
      <x:c r="H112" s="16" t="n">
        <x:v>3175</x:v>
      </x:c>
      <x:c r="I112" s="16" t="n">
        <x:v>989</x:v>
      </x:c>
      <x:c r="J112" s="24" t="n">
        <x:f>E112-F112</x:f>
        <x:v>54700000</x:v>
      </x:c>
      <x:c r="K112" s="20" t="n">
        <x:f>IFERROR(J112/E112,0)</x:f>
        <x:v>0.37724137931034485</x:v>
      </x:c>
      <x:c r="L112" s="20" t="n">
        <x:f>IFERROR(E112/G112,0)</x:f>
        <x:v>0.8982777846611324</x:v>
      </x:c>
      <x:c r="M112" s="20" t="n">
        <x:f>IFERROR(I112/H112,0)</x:f>
        <x:v>0.311496062992126</x:v>
      </x:c>
    </x:row>
    <x:row r="113" ht="23" customHeight="1">
      <x:c r="A113" s="16" t="str">
        <x:v>BR-09</x:v>
      </x:c>
      <x:c r="B113" s="16" t="str">
        <x:v>شعبه نمونه 09</x:v>
      </x:c>
      <x:c r="C113" s="16" t="str">
        <x:v>تهران</x:v>
      </x:c>
      <x:c r="D113" s="16" t="n">
        <x:v>9</x:v>
      </x:c>
      <x:c r="E113" s="22" t="n">
        <x:v>99000000</x:v>
      </x:c>
      <x:c r="F113" s="22" t="n">
        <x:v>81520000</x:v>
      </x:c>
      <x:c r="G113" s="22" t="n">
        <x:v>112710000</x:v>
      </x:c>
      <x:c r="H113" s="16" t="n">
        <x:v>1189</x:v>
      </x:c>
      <x:c r="I113" s="16" t="n">
        <x:v>272</x:v>
      </x:c>
      <x:c r="J113" s="24" t="n">
        <x:f>E113-F113</x:f>
        <x:v>17480000</x:v>
      </x:c>
      <x:c r="K113" s="20" t="n">
        <x:f>IFERROR(J113/E113,0)</x:f>
        <x:v>0.17656565656565656</x:v>
      </x:c>
      <x:c r="L113" s="20" t="n">
        <x:f>IFERROR(E113/G113,0)</x:f>
        <x:v>0.8783603939313281</x:v>
      </x:c>
      <x:c r="M113" s="20" t="n">
        <x:f>IFERROR(I113/H113,0)</x:f>
        <x:v>0.2287636669470143</x:v>
      </x:c>
    </x:row>
    <x:row r="114" ht="23" customHeight="1">
      <x:c r="A114" s="16" t="str">
        <x:v>BR-09</x:v>
      </x:c>
      <x:c r="B114" s="16" t="str">
        <x:v>شعبه نمونه 09</x:v>
      </x:c>
      <x:c r="C114" s="16" t="str">
        <x:v>تهران</x:v>
      </x:c>
      <x:c r="D114" s="16" t="n">
        <x:v>10</x:v>
      </x:c>
      <x:c r="E114" s="22" t="n">
        <x:v>113000000</x:v>
      </x:c>
      <x:c r="F114" s="22" t="n">
        <x:v>97300000</x:v>
      </x:c>
      <x:c r="G114" s="22" t="n">
        <x:v>122060000</x:v>
      </x:c>
      <x:c r="H114" s="16" t="n">
        <x:v>986</x:v>
      </x:c>
      <x:c r="I114" s="16" t="n">
        <x:v>291</x:v>
      </x:c>
      <x:c r="J114" s="24" t="n">
        <x:f>E114-F114</x:f>
        <x:v>15700000</x:v>
      </x:c>
      <x:c r="K114" s="20" t="n">
        <x:f>IFERROR(J114/E114,0)</x:f>
        <x:v>0.13893805309734514</x:v>
      </x:c>
      <x:c r="L114" s="20" t="n">
        <x:f>IFERROR(E114/G114,0)</x:f>
        <x:v>0.9257742094052106</x:v>
      </x:c>
      <x:c r="M114" s="20" t="n">
        <x:f>IFERROR(I114/H114,0)</x:f>
        <x:v>0.295131845841785</x:v>
      </x:c>
    </x:row>
    <x:row r="115" ht="23" customHeight="1">
      <x:c r="A115" s="16" t="str">
        <x:v>BR-09</x:v>
      </x:c>
      <x:c r="B115" s="16" t="str">
        <x:v>شعبه نمونه 09</x:v>
      </x:c>
      <x:c r="C115" s="16" t="str">
        <x:v>تهران</x:v>
      </x:c>
      <x:c r="D115" s="16" t="n">
        <x:v>11</x:v>
      </x:c>
      <x:c r="E115" s="22" t="n">
        <x:v>85000000</x:v>
      </x:c>
      <x:c r="F115" s="22" t="n">
        <x:v>61140000</x:v>
      </x:c>
      <x:c r="G115" s="22" t="n">
        <x:v>76770000</x:v>
      </x:c>
      <x:c r="H115" s="16" t="n">
        <x:v>1940</x:v>
      </x:c>
      <x:c r="I115" s="16" t="n">
        <x:v>411</x:v>
      </x:c>
      <x:c r="J115" s="24" t="n">
        <x:f>E115-F115</x:f>
        <x:v>23860000</x:v>
      </x:c>
      <x:c r="K115" s="20" t="n">
        <x:f>IFERROR(J115/E115,0)</x:f>
        <x:v>0.2807058823529412</x:v>
      </x:c>
      <x:c r="L115" s="20" t="n">
        <x:f>IFERROR(E115/G115,0)</x:f>
        <x:v>1.1072033346359256</x:v>
      </x:c>
      <x:c r="M115" s="20" t="n">
        <x:f>IFERROR(I115/H115,0)</x:f>
        <x:v>0.21185567010309278</x:v>
      </x:c>
    </x:row>
    <x:row r="116" ht="23" customHeight="1">
      <x:c r="A116" s="16" t="str">
        <x:v>BR-09</x:v>
      </x:c>
      <x:c r="B116" s="16" t="str">
        <x:v>شعبه نمونه 09</x:v>
      </x:c>
      <x:c r="C116" s="16" t="str">
        <x:v>تهران</x:v>
      </x:c>
      <x:c r="D116" s="16" t="n">
        <x:v>12</x:v>
      </x:c>
      <x:c r="E116" s="22" t="n">
        <x:v>131000000</x:v>
      </x:c>
      <x:c r="F116" s="22" t="n">
        <x:v>108510000</x:v>
      </x:c>
      <x:c r="G116" s="22" t="n">
        <x:v>144410000</x:v>
      </x:c>
      <x:c r="H116" s="16" t="n">
        <x:v>1483</x:v>
      </x:c>
      <x:c r="I116" s="16" t="n">
        <x:v>467</x:v>
      </x:c>
      <x:c r="J116" s="24" t="n">
        <x:f>E116-F116</x:f>
        <x:v>22490000</x:v>
      </x:c>
      <x:c r="K116" s="20" t="n">
        <x:f>IFERROR(J116/E116,0)</x:f>
        <x:v>0.1716793893129771</x:v>
      </x:c>
      <x:c r="L116" s="20" t="n">
        <x:f>IFERROR(E116/G116,0)</x:f>
        <x:v>0.9071393947787549</x:v>
      </x:c>
      <x:c r="M116" s="20" t="n">
        <x:f>IFERROR(I116/H116,0)</x:f>
        <x:v>0.31490222521915034</x:v>
      </x:c>
    </x:row>
    <x:row r="117" ht="23" customHeight="1">
      <x:c r="A117" s="16" t="str">
        <x:v>BR-10</x:v>
      </x:c>
      <x:c r="B117" s="16" t="str">
        <x:v>شعبه نمونه 10</x:v>
      </x:c>
      <x:c r="C117" s="16" t="str">
        <x:v>مرکز</x:v>
      </x:c>
      <x:c r="D117" s="16" t="n">
        <x:v>1</x:v>
      </x:c>
      <x:c r="E117" s="22" t="n">
        <x:v>142000000</x:v>
      </x:c>
      <x:c r="F117" s="22" t="n">
        <x:v>112490000</x:v>
      </x:c>
      <x:c r="G117" s="22" t="n">
        <x:v>130780000</x:v>
      </x:c>
      <x:c r="H117" s="16" t="n">
        <x:v>1997</x:v>
      </x:c>
      <x:c r="I117" s="16" t="n">
        <x:v>318</x:v>
      </x:c>
      <x:c r="J117" s="24" t="n">
        <x:f>E117-F117</x:f>
        <x:v>29510000</x:v>
      </x:c>
      <x:c r="K117" s="20" t="n">
        <x:f>IFERROR(J117/E117,0)</x:f>
        <x:v>0.20781690140845072</x:v>
      </x:c>
      <x:c r="L117" s="20" t="n">
        <x:f>IFERROR(E117/G117,0)</x:f>
        <x:v>1.0857929346994952</x:v>
      </x:c>
      <x:c r="M117" s="20" t="n">
        <x:f>IFERROR(I117/H117,0)</x:f>
        <x:v>0.15923885828743115</x:v>
      </x:c>
    </x:row>
    <x:row r="118" ht="23" customHeight="1">
      <x:c r="A118" s="16" t="str">
        <x:v>BR-10</x:v>
      </x:c>
      <x:c r="B118" s="16" t="str">
        <x:v>شعبه نمونه 10</x:v>
      </x:c>
      <x:c r="C118" s="16" t="str">
        <x:v>مرکز</x:v>
      </x:c>
      <x:c r="D118" s="16" t="n">
        <x:v>2</x:v>
      </x:c>
      <x:c r="E118" s="22" t="n">
        <x:v>79000000</x:v>
      </x:c>
      <x:c r="F118" s="22" t="n">
        <x:v>67050000</x:v>
      </x:c>
      <x:c r="G118" s="22" t="n">
        <x:v>72010000</x:v>
      </x:c>
      <x:c r="H118" s="16" t="n">
        <x:v>3119</x:v>
      </x:c>
      <x:c r="I118" s="16" t="n">
        <x:v>492</x:v>
      </x:c>
      <x:c r="J118" s="24" t="n">
        <x:f>E118-F118</x:f>
        <x:v>11950000</x:v>
      </x:c>
      <x:c r="K118" s="20" t="n">
        <x:f>IFERROR(J118/E118,0)</x:f>
        <x:v>0.15126582278481013</x:v>
      </x:c>
      <x:c r="L118" s="20" t="n">
        <x:f>IFERROR(E118/G118,0)</x:f>
        <x:v>1.0970698514095265</x:v>
      </x:c>
      <x:c r="M118" s="20" t="n">
        <x:f>IFERROR(I118/H118,0)</x:f>
        <x:v>0.15774286630330234</x:v>
      </x:c>
    </x:row>
    <x:row r="119" ht="23" customHeight="1">
      <x:c r="A119" s="16" t="str">
        <x:v>BR-10</x:v>
      </x:c>
      <x:c r="B119" s="16" t="str">
        <x:v>شعبه نمونه 10</x:v>
      </x:c>
      <x:c r="C119" s="16" t="str">
        <x:v>مرکز</x:v>
      </x:c>
      <x:c r="D119" s="16" t="n">
        <x:v>3</x:v>
      </x:c>
      <x:c r="E119" s="22" t="n">
        <x:v>125000000</x:v>
      </x:c>
      <x:c r="F119" s="22" t="n">
        <x:v>91690000</x:v>
      </x:c>
      <x:c r="G119" s="22" t="n">
        <x:v>123010000</x:v>
      </x:c>
      <x:c r="H119" s="16" t="n">
        <x:v>2991</x:v>
      </x:c>
      <x:c r="I119" s="16" t="n">
        <x:v>475</x:v>
      </x:c>
      <x:c r="J119" s="24" t="n">
        <x:f>E119-F119</x:f>
        <x:v>33310000</x:v>
      </x:c>
      <x:c r="K119" s="20" t="n">
        <x:f>IFERROR(J119/E119,0)</x:f>
        <x:v>0.26648</x:v>
      </x:c>
      <x:c r="L119" s="20" t="n">
        <x:f>IFERROR(E119/G119,0)</x:f>
        <x:v>1.0161775465409317</x:v>
      </x:c>
      <x:c r="M119" s="20" t="n">
        <x:f>IFERROR(I119/H119,0)</x:f>
        <x:v>0.15880976262119692</x:v>
      </x:c>
    </x:row>
    <x:row r="120" ht="23" customHeight="1">
      <x:c r="A120" s="16" t="str">
        <x:v>BR-10</x:v>
      </x:c>
      <x:c r="B120" s="16" t="str">
        <x:v>شعبه نمونه 10</x:v>
      </x:c>
      <x:c r="C120" s="16" t="str">
        <x:v>مرکز</x:v>
      </x:c>
      <x:c r="D120" s="16" t="n">
        <x:v>4</x:v>
      </x:c>
      <x:c r="E120" s="22" t="n">
        <x:v>66000000</x:v>
      </x:c>
      <x:c r="F120" s="22" t="n">
        <x:v>45590000</x:v>
      </x:c>
      <x:c r="G120" s="22" t="n">
        <x:v>76280000</x:v>
      </x:c>
      <x:c r="H120" s="16" t="n">
        <x:v>1369</x:v>
      </x:c>
      <x:c r="I120" s="16" t="n">
        <x:v>213</x:v>
      </x:c>
      <x:c r="J120" s="24" t="n">
        <x:f>E120-F120</x:f>
        <x:v>20410000</x:v>
      </x:c>
      <x:c r="K120" s="20" t="n">
        <x:f>IFERROR(J120/E120,0)</x:f>
        <x:v>0.30924242424242426</x:v>
      </x:c>
      <x:c r="L120" s="20" t="n">
        <x:f>IFERROR(E120/G120,0)</x:f>
        <x:v>0.865233350812795</x:v>
      </x:c>
      <x:c r="M120" s="20" t="n">
        <x:f>IFERROR(I120/H120,0)</x:f>
        <x:v>0.1555880204528853</x:v>
      </x:c>
    </x:row>
    <x:row r="121" ht="23" customHeight="1">
      <x:c r="A121" s="16" t="str">
        <x:v>BR-10</x:v>
      </x:c>
      <x:c r="B121" s="16" t="str">
        <x:v>شعبه نمونه 10</x:v>
      </x:c>
      <x:c r="C121" s="16" t="str">
        <x:v>مرکز</x:v>
      </x:c>
      <x:c r="D121" s="16" t="n">
        <x:v>5</x:v>
      </x:c>
      <x:c r="E121" s="22" t="n">
        <x:v>77000000</x:v>
      </x:c>
      <x:c r="F121" s="22" t="n">
        <x:v>66750000</x:v>
      </x:c>
      <x:c r="G121" s="22" t="n">
        <x:v>71150000</x:v>
      </x:c>
      <x:c r="H121" s="16" t="n">
        <x:v>2659</x:v>
      </x:c>
      <x:c r="I121" s="16" t="n">
        <x:v>762</x:v>
      </x:c>
      <x:c r="J121" s="24" t="n">
        <x:f>E121-F121</x:f>
        <x:v>10250000</x:v>
      </x:c>
      <x:c r="K121" s="20" t="n">
        <x:f>IFERROR(J121/E121,0)</x:f>
        <x:v>0.1331168831168831</x:v>
      </x:c>
      <x:c r="L121" s="20" t="n">
        <x:f>IFERROR(E121/G121,0)</x:f>
        <x:v>1.0822206605762474</x:v>
      </x:c>
      <x:c r="M121" s="20" t="n">
        <x:f>IFERROR(I121/H121,0)</x:f>
        <x:v>0.28657389996239185</x:v>
      </x:c>
    </x:row>
    <x:row r="122" ht="23" customHeight="1">
      <x:c r="A122" s="16" t="str">
        <x:v>BR-10</x:v>
      </x:c>
      <x:c r="B122" s="16" t="str">
        <x:v>شعبه نمونه 10</x:v>
      </x:c>
      <x:c r="C122" s="16" t="str">
        <x:v>مرکز</x:v>
      </x:c>
      <x:c r="D122" s="16" t="n">
        <x:v>6</x:v>
      </x:c>
      <x:c r="E122" s="22" t="n">
        <x:v>137000000</x:v>
      </x:c>
      <x:c r="F122" s="22" t="n">
        <x:v>116660000</x:v>
      </x:c>
      <x:c r="G122" s="22" t="n">
        <x:v>146950000</x:v>
      </x:c>
      <x:c r="H122" s="16" t="n">
        <x:v>2836</x:v>
      </x:c>
      <x:c r="I122" s="16" t="n">
        <x:v>779</x:v>
      </x:c>
      <x:c r="J122" s="24" t="n">
        <x:f>E122-F122</x:f>
        <x:v>20340000</x:v>
      </x:c>
      <x:c r="K122" s="20" t="n">
        <x:f>IFERROR(J122/E122,0)</x:f>
        <x:v>0.14846715328467153</x:v>
      </x:c>
      <x:c r="L122" s="20" t="n">
        <x:f>IFERROR(E122/G122,0)</x:f>
        <x:v>0.9322898945219462</x:v>
      </x:c>
      <x:c r="M122" s="20" t="n">
        <x:f>IFERROR(I122/H122,0)</x:f>
        <x:v>0.27468265162200284</x:v>
      </x:c>
    </x:row>
    <x:row r="123" ht="23" customHeight="1">
      <x:c r="A123" s="16" t="str">
        <x:v>BR-10</x:v>
      </x:c>
      <x:c r="B123" s="16" t="str">
        <x:v>شعبه نمونه 10</x:v>
      </x:c>
      <x:c r="C123" s="16" t="str">
        <x:v>مرکز</x:v>
      </x:c>
      <x:c r="D123" s="16" t="n">
        <x:v>7</x:v>
      </x:c>
      <x:c r="E123" s="22" t="n">
        <x:v>65000000</x:v>
      </x:c>
      <x:c r="F123" s="22" t="n">
        <x:v>42290000</x:v>
      </x:c>
      <x:c r="G123" s="22" t="n">
        <x:v>71330000</x:v>
      </x:c>
      <x:c r="H123" s="16" t="n">
        <x:v>893</x:v>
      </x:c>
      <x:c r="I123" s="16" t="n">
        <x:v>243</x:v>
      </x:c>
      <x:c r="J123" s="24" t="n">
        <x:f>E123-F123</x:f>
        <x:v>22710000</x:v>
      </x:c>
      <x:c r="K123" s="20" t="n">
        <x:f>IFERROR(J123/E123,0)</x:f>
        <x:v>0.3493846153846154</x:v>
      </x:c>
      <x:c r="L123" s="20" t="n">
        <x:f>IFERROR(E123/G123,0)</x:f>
        <x:v>0.9112575353988505</x:v>
      </x:c>
      <x:c r="M123" s="20" t="n">
        <x:f>IFERROR(I123/H123,0)</x:f>
        <x:v>0.2721164613661814</x:v>
      </x:c>
    </x:row>
    <x:row r="124" ht="23" customHeight="1">
      <x:c r="A124" s="16" t="str">
        <x:v>BR-10</x:v>
      </x:c>
      <x:c r="B124" s="16" t="str">
        <x:v>شعبه نمونه 10</x:v>
      </x:c>
      <x:c r="C124" s="16" t="str">
        <x:v>مرکز</x:v>
      </x:c>
      <x:c r="D124" s="16" t="n">
        <x:v>8</x:v>
      </x:c>
      <x:c r="E124" s="22" t="n">
        <x:v>126000000</x:v>
      </x:c>
      <x:c r="F124" s="22" t="n">
        <x:v>76070000</x:v>
      </x:c>
      <x:c r="G124" s="22" t="n">
        <x:v>121720000</x:v>
      </x:c>
      <x:c r="H124" s="16" t="n">
        <x:v>1807</x:v>
      </x:c>
      <x:c r="I124" s="16" t="n">
        <x:v>453</x:v>
      </x:c>
      <x:c r="J124" s="24" t="n">
        <x:f>E124-F124</x:f>
        <x:v>49930000</x:v>
      </x:c>
      <x:c r="K124" s="20" t="n">
        <x:f>IFERROR(J124/E124,0)</x:f>
        <x:v>0.39626984126984127</x:v>
      </x:c>
      <x:c r="L124" s="20" t="n">
        <x:f>IFERROR(E124/G124,0)</x:f>
        <x:v>1.0351626684193231</x:v>
      </x:c>
      <x:c r="M124" s="20" t="n">
        <x:f>IFERROR(I124/H124,0)</x:f>
        <x:v>0.2506917542888766</x:v>
      </x:c>
    </x:row>
    <x:row r="125" ht="23" customHeight="1">
      <x:c r="A125" s="16" t="str">
        <x:v>BR-10</x:v>
      </x:c>
      <x:c r="B125" s="16" t="str">
        <x:v>شعبه نمونه 10</x:v>
      </x:c>
      <x:c r="C125" s="16" t="str">
        <x:v>مرکز</x:v>
      </x:c>
      <x:c r="D125" s="16" t="n">
        <x:v>9</x:v>
      </x:c>
      <x:c r="E125" s="22" t="n">
        <x:v>80000000</x:v>
      </x:c>
      <x:c r="F125" s="22" t="n">
        <x:v>62210000</x:v>
      </x:c>
      <x:c r="G125" s="22" t="n">
        <x:v>89360000</x:v>
      </x:c>
      <x:c r="H125" s="16" t="n">
        <x:v>1178</x:v>
      </x:c>
      <x:c r="I125" s="16" t="n">
        <x:v>277</x:v>
      </x:c>
      <x:c r="J125" s="24" t="n">
        <x:f>E125-F125</x:f>
        <x:v>17790000</x:v>
      </x:c>
      <x:c r="K125" s="20" t="n">
        <x:f>IFERROR(J125/E125,0)</x:f>
        <x:v>0.222375</x:v>
      </x:c>
      <x:c r="L125" s="20" t="n">
        <x:f>IFERROR(E125/G125,0)</x:f>
        <x:v>0.8952551477170994</x:v>
      </x:c>
      <x:c r="M125" s="20" t="n">
        <x:f>IFERROR(I125/H125,0)</x:f>
        <x:v>0.23514431239388794</x:v>
      </x:c>
    </x:row>
    <x:row r="126" ht="23" customHeight="1">
      <x:c r="A126" s="16" t="str">
        <x:v>BR-10</x:v>
      </x:c>
      <x:c r="B126" s="16" t="str">
        <x:v>شعبه نمونه 10</x:v>
      </x:c>
      <x:c r="C126" s="16" t="str">
        <x:v>مرکز</x:v>
      </x:c>
      <x:c r="D126" s="16" t="n">
        <x:v>10</x:v>
      </x:c>
      <x:c r="E126" s="22" t="n">
        <x:v>107000000</x:v>
      </x:c>
      <x:c r="F126" s="22" t="n">
        <x:v>68200000</x:v>
      </x:c>
      <x:c r="G126" s="22" t="n">
        <x:v>119460000</x:v>
      </x:c>
      <x:c r="H126" s="16" t="n">
        <x:v>3056</x:v>
      </x:c>
      <x:c r="I126" s="16" t="n">
        <x:v>923</x:v>
      </x:c>
      <x:c r="J126" s="24" t="n">
        <x:f>E126-F126</x:f>
        <x:v>38800000</x:v>
      </x:c>
      <x:c r="K126" s="20" t="n">
        <x:f>IFERROR(J126/E126,0)</x:f>
        <x:v>0.36261682242990656</x:v>
      </x:c>
      <x:c r="L126" s="20" t="n">
        <x:f>IFERROR(E126/G126,0)</x:f>
        <x:v>0.8956973045370835</x:v>
      </x:c>
      <x:c r="M126" s="20" t="n">
        <x:f>IFERROR(I126/H126,0)</x:f>
        <x:v>0.3020287958115183</x:v>
      </x:c>
    </x:row>
    <x:row r="127" ht="23" customHeight="1">
      <x:c r="A127" s="16" t="str">
        <x:v>BR-10</x:v>
      </x:c>
      <x:c r="B127" s="16" t="str">
        <x:v>شعبه نمونه 10</x:v>
      </x:c>
      <x:c r="C127" s="16" t="str">
        <x:v>مرکز</x:v>
      </x:c>
      <x:c r="D127" s="16" t="n">
        <x:v>11</x:v>
      </x:c>
      <x:c r="E127" s="22" t="n">
        <x:v>175000000</x:v>
      </x:c>
      <x:c r="F127" s="22" t="n">
        <x:v>140920000</x:v>
      </x:c>
      <x:c r="G127" s="22" t="n">
        <x:v>162560000</x:v>
      </x:c>
      <x:c r="H127" s="16" t="n">
        <x:v>880</x:v>
      </x:c>
      <x:c r="I127" s="16" t="n">
        <x:v>197</x:v>
      </x:c>
      <x:c r="J127" s="24" t="n">
        <x:f>E127-F127</x:f>
        <x:v>34080000</x:v>
      </x:c>
      <x:c r="K127" s="20" t="n">
        <x:f>IFERROR(J127/E127,0)</x:f>
        <x:v>0.19474285714285713</x:v>
      </x:c>
      <x:c r="L127" s="20" t="n">
        <x:f>IFERROR(E127/G127,0)</x:f>
        <x:v>1.076525590551181</x:v>
      </x:c>
      <x:c r="M127" s="20" t="n">
        <x:f>IFERROR(I127/H127,0)</x:f>
        <x:v>0.22386363636363638</x:v>
      </x:c>
    </x:row>
    <x:row r="128" ht="23" customHeight="1">
      <x:c r="A128" s="16" t="str">
        <x:v>BR-10</x:v>
      </x:c>
      <x:c r="B128" s="16" t="str">
        <x:v>شعبه نمونه 10</x:v>
      </x:c>
      <x:c r="C128" s="16" t="str">
        <x:v>مرکز</x:v>
      </x:c>
      <x:c r="D128" s="16" t="n">
        <x:v>12</x:v>
      </x:c>
      <x:c r="E128" s="22" t="n">
        <x:v>167000000</x:v>
      </x:c>
      <x:c r="F128" s="22" t="n">
        <x:v>108170000</x:v>
      </x:c>
      <x:c r="G128" s="22" t="n">
        <x:v>168730000</x:v>
      </x:c>
      <x:c r="H128" s="16" t="n">
        <x:v>2949</x:v>
      </x:c>
      <x:c r="I128" s="16" t="n">
        <x:v>465</x:v>
      </x:c>
      <x:c r="J128" s="24" t="n">
        <x:f>E128-F128</x:f>
        <x:v>58830000</x:v>
      </x:c>
      <x:c r="K128" s="20" t="n">
        <x:f>IFERROR(J128/E128,0)</x:f>
        <x:v>0.3522754491017964</x:v>
      </x:c>
      <x:c r="L128" s="20" t="n">
        <x:f>IFERROR(E128/G128,0)</x:f>
        <x:v>0.9897469329698335</x:v>
      </x:c>
      <x:c r="M128" s="20" t="n">
        <x:f>IFERROR(I128/H128,0)</x:f>
        <x:v>0.15768056968463887</x:v>
      </x:c>
    </x:row>
    <x:row r="129" ht="23" customHeight="1">
      <x:c r="A129" s="16" t="str">
        <x:v>BR-11</x:v>
      </x:c>
      <x:c r="B129" s="16" t="str">
        <x:v>شعبه نمونه 11</x:v>
      </x:c>
      <x:c r="C129" s="16" t="str">
        <x:v>شمال</x:v>
      </x:c>
      <x:c r="D129" s="16" t="n">
        <x:v>1</x:v>
      </x:c>
      <x:c r="E129" s="22" t="n">
        <x:v>151000000</x:v>
      </x:c>
      <x:c r="F129" s="22" t="n">
        <x:v>91990000</x:v>
      </x:c>
      <x:c r="G129" s="22" t="n">
        <x:v>145420000</x:v>
      </x:c>
      <x:c r="H129" s="16" t="n">
        <x:v>1972</x:v>
      </x:c>
      <x:c r="I129" s="16" t="n">
        <x:v>375</x:v>
      </x:c>
      <x:c r="J129" s="24" t="n">
        <x:f>E129-F129</x:f>
        <x:v>59010000</x:v>
      </x:c>
      <x:c r="K129" s="20" t="n">
        <x:f>IFERROR(J129/E129,0)</x:f>
        <x:v>0.390794701986755</x:v>
      </x:c>
      <x:c r="L129" s="20" t="n">
        <x:f>IFERROR(E129/G129,0)</x:f>
        <x:v>1.0383716132581489</x:v>
      </x:c>
      <x:c r="M129" s="20" t="n">
        <x:f>IFERROR(I129/H129,0)</x:f>
        <x:v>0.19016227180527384</x:v>
      </x:c>
    </x:row>
    <x:row r="130" ht="23" customHeight="1">
      <x:c r="A130" s="16" t="str">
        <x:v>BR-11</x:v>
      </x:c>
      <x:c r="B130" s="16" t="str">
        <x:v>شعبه نمونه 11</x:v>
      </x:c>
      <x:c r="C130" s="16" t="str">
        <x:v>شمال</x:v>
      </x:c>
      <x:c r="D130" s="16" t="n">
        <x:v>2</x:v>
      </x:c>
      <x:c r="E130" s="22" t="n">
        <x:v>125000000</x:v>
      </x:c>
      <x:c r="F130" s="22" t="n">
        <x:v>104620000</x:v>
      </x:c>
      <x:c r="G130" s="22" t="n">
        <x:v>130120000</x:v>
      </x:c>
      <x:c r="H130" s="16" t="n">
        <x:v>2780</x:v>
      </x:c>
      <x:c r="I130" s="16" t="n">
        <x:v>698</x:v>
      </x:c>
      <x:c r="J130" s="24" t="n">
        <x:f>E130-F130</x:f>
        <x:v>20380000</x:v>
      </x:c>
      <x:c r="K130" s="20" t="n">
        <x:f>IFERROR(J130/E130,0)</x:f>
        <x:v>0.16304</x:v>
      </x:c>
      <x:c r="L130" s="20" t="n">
        <x:f>IFERROR(E130/G130,0)</x:f>
        <x:v>0.9606517061174301</x:v>
      </x:c>
      <x:c r="M130" s="20" t="n">
        <x:f>IFERROR(I130/H130,0)</x:f>
        <x:v>0.25107913669064746</x:v>
      </x:c>
    </x:row>
    <x:row r="131" ht="23" customHeight="1">
      <x:c r="A131" s="16" t="str">
        <x:v>BR-11</x:v>
      </x:c>
      <x:c r="B131" s="16" t="str">
        <x:v>شعبه نمونه 11</x:v>
      </x:c>
      <x:c r="C131" s="16" t="str">
        <x:v>شمال</x:v>
      </x:c>
      <x:c r="D131" s="16" t="n">
        <x:v>3</x:v>
      </x:c>
      <x:c r="E131" s="22" t="n">
        <x:v>129000000</x:v>
      </x:c>
      <x:c r="F131" s="22" t="n">
        <x:v>100810000</x:v>
      </x:c>
      <x:c r="G131" s="22" t="n">
        <x:v>141460000</x:v>
      </x:c>
      <x:c r="H131" s="16" t="n">
        <x:v>1778</x:v>
      </x:c>
      <x:c r="I131" s="16" t="n">
        <x:v>368</x:v>
      </x:c>
      <x:c r="J131" s="24" t="n">
        <x:f>E131-F131</x:f>
        <x:v>28190000</x:v>
      </x:c>
      <x:c r="K131" s="20" t="n">
        <x:f>IFERROR(J131/E131,0)</x:f>
        <x:v>0.21852713178294575</x:v>
      </x:c>
      <x:c r="L131" s="20" t="n">
        <x:f>IFERROR(E131/G131,0)</x:f>
        <x:v>0.911918563551534</x:v>
      </x:c>
      <x:c r="M131" s="20" t="n">
        <x:f>IFERROR(I131/H131,0)</x:f>
        <x:v>0.20697412823397077</x:v>
      </x:c>
    </x:row>
    <x:row r="132" ht="23" customHeight="1">
      <x:c r="A132" s="16" t="str">
        <x:v>BR-11</x:v>
      </x:c>
      <x:c r="B132" s="16" t="str">
        <x:v>شعبه نمونه 11</x:v>
      </x:c>
      <x:c r="C132" s="16" t="str">
        <x:v>شمال</x:v>
      </x:c>
      <x:c r="D132" s="16" t="n">
        <x:v>4</x:v>
      </x:c>
      <x:c r="E132" s="22" t="n">
        <x:v>174000000</x:v>
      </x:c>
      <x:c r="F132" s="22" t="n">
        <x:v>108390000</x:v>
      </x:c>
      <x:c r="G132" s="22" t="n">
        <x:v>180310000</x:v>
      </x:c>
      <x:c r="H132" s="16" t="n">
        <x:v>2637</x:v>
      </x:c>
      <x:c r="I132" s="16" t="n">
        <x:v>666</x:v>
      </x:c>
      <x:c r="J132" s="24" t="n">
        <x:f>E132-F132</x:f>
        <x:v>65610000</x:v>
      </x:c>
      <x:c r="K132" s="20" t="n">
        <x:f>IFERROR(J132/E132,0)</x:f>
        <x:v>0.3770689655172414</x:v>
      </x:c>
      <x:c r="L132" s="20" t="n">
        <x:f>IFERROR(E132/G132,0)</x:f>
        <x:v>0.9650047141034884</x:v>
      </x:c>
      <x:c r="M132" s="20" t="n">
        <x:f>IFERROR(I132/H132,0)</x:f>
        <x:v>0.2525597269624573</x:v>
      </x:c>
    </x:row>
    <x:row r="133" ht="23" customHeight="1">
      <x:c r="A133" s="16" t="str">
        <x:v>BR-11</x:v>
      </x:c>
      <x:c r="B133" s="16" t="str">
        <x:v>شعبه نمونه 11</x:v>
      </x:c>
      <x:c r="C133" s="16" t="str">
        <x:v>شمال</x:v>
      </x:c>
      <x:c r="D133" s="16" t="n">
        <x:v>5</x:v>
      </x:c>
      <x:c r="E133" s="22" t="n">
        <x:v>82000000</x:v>
      </x:c>
      <x:c r="F133" s="22" t="n">
        <x:v>71280000</x:v>
      </x:c>
      <x:c r="G133" s="22" t="n">
        <x:v>74060000</x:v>
      </x:c>
      <x:c r="H133" s="16" t="n">
        <x:v>2482</x:v>
      </x:c>
      <x:c r="I133" s="16" t="n">
        <x:v>382</x:v>
      </x:c>
      <x:c r="J133" s="24" t="n">
        <x:f>E133-F133</x:f>
        <x:v>10720000</x:v>
      </x:c>
      <x:c r="K133" s="20" t="n">
        <x:f>IFERROR(J133/E133,0)</x:f>
        <x:v>0.13073170731707318</x:v>
      </x:c>
      <x:c r="L133" s="20" t="n">
        <x:f>IFERROR(E133/G133,0)</x:f>
        <x:v>1.1072103699702944</x:v>
      </x:c>
      <x:c r="M133" s="20" t="n">
        <x:f>IFERROR(I133/H133,0)</x:f>
        <x:v>0.15390813859790492</x:v>
      </x:c>
    </x:row>
    <x:row r="134" ht="23" customHeight="1">
      <x:c r="A134" s="16" t="str">
        <x:v>BR-11</x:v>
      </x:c>
      <x:c r="B134" s="16" t="str">
        <x:v>شعبه نمونه 11</x:v>
      </x:c>
      <x:c r="C134" s="16" t="str">
        <x:v>شمال</x:v>
      </x:c>
      <x:c r="D134" s="16" t="n">
        <x:v>6</x:v>
      </x:c>
      <x:c r="E134" s="22" t="n">
        <x:v>164000000</x:v>
      </x:c>
      <x:c r="F134" s="22" t="n">
        <x:v>105060000</x:v>
      </x:c>
      <x:c r="G134" s="22" t="n">
        <x:v>154090000</x:v>
      </x:c>
      <x:c r="H134" s="16" t="n">
        <x:v>2772</x:v>
      </x:c>
      <x:c r="I134" s="16" t="n">
        <x:v>648</x:v>
      </x:c>
      <x:c r="J134" s="24" t="n">
        <x:f>E134-F134</x:f>
        <x:v>58940000</x:v>
      </x:c>
      <x:c r="K134" s="20" t="n">
        <x:f>IFERROR(J134/E134,0)</x:f>
        <x:v>0.359390243902439</x:v>
      </x:c>
      <x:c r="L134" s="20" t="n">
        <x:f>IFERROR(E134/G134,0)</x:f>
        <x:v>1.0643130637938867</x:v>
      </x:c>
      <x:c r="M134" s="20" t="n">
        <x:f>IFERROR(I134/H134,0)</x:f>
        <x:v>0.23376623376623376</x:v>
      </x:c>
    </x:row>
    <x:row r="135" ht="23" customHeight="1">
      <x:c r="A135" s="16" t="str">
        <x:v>BR-11</x:v>
      </x:c>
      <x:c r="B135" s="16" t="str">
        <x:v>شعبه نمونه 11</x:v>
      </x:c>
      <x:c r="C135" s="16" t="str">
        <x:v>شمال</x:v>
      </x:c>
      <x:c r="D135" s="16" t="n">
        <x:v>7</x:v>
      </x:c>
      <x:c r="E135" s="22" t="n">
        <x:v>114000000</x:v>
      </x:c>
      <x:c r="F135" s="22" t="n">
        <x:v>72210000</x:v>
      </x:c>
      <x:c r="G135" s="22" t="n">
        <x:v>126490000</x:v>
      </x:c>
      <x:c r="H135" s="16" t="n">
        <x:v>1341</x:v>
      </x:c>
      <x:c r="I135" s="16" t="n">
        <x:v>340</x:v>
      </x:c>
      <x:c r="J135" s="24" t="n">
        <x:f>E135-F135</x:f>
        <x:v>41790000</x:v>
      </x:c>
      <x:c r="K135" s="20" t="n">
        <x:f>IFERROR(J135/E135,0)</x:f>
        <x:v>0.36657894736842106</x:v>
      </x:c>
      <x:c r="L135" s="20" t="n">
        <x:f>IFERROR(E135/G135,0)</x:f>
        <x:v>0.90125701636493</x:v>
      </x:c>
      <x:c r="M135" s="20" t="n">
        <x:f>IFERROR(I135/H135,0)</x:f>
        <x:v>0.2535421327367636</x:v>
      </x:c>
    </x:row>
    <x:row r="136" ht="23" customHeight="1">
      <x:c r="A136" s="16" t="str">
        <x:v>BR-11</x:v>
      </x:c>
      <x:c r="B136" s="16" t="str">
        <x:v>شعبه نمونه 11</x:v>
      </x:c>
      <x:c r="C136" s="16" t="str">
        <x:v>شمال</x:v>
      </x:c>
      <x:c r="D136" s="16" t="n">
        <x:v>8</x:v>
      </x:c>
      <x:c r="E136" s="22" t="n">
        <x:v>74000000</x:v>
      </x:c>
      <x:c r="F136" s="22" t="n">
        <x:v>65050000</x:v>
      </x:c>
      <x:c r="G136" s="22" t="n">
        <x:v>82010000</x:v>
      </x:c>
      <x:c r="H136" s="16" t="n">
        <x:v>2124</x:v>
      </x:c>
      <x:c r="I136" s="16" t="n">
        <x:v>506</x:v>
      </x:c>
      <x:c r="J136" s="24" t="n">
        <x:f>E136-F136</x:f>
        <x:v>8950000</x:v>
      </x:c>
      <x:c r="K136" s="20" t="n">
        <x:f>IFERROR(J136/E136,0)</x:f>
        <x:v>0.12094594594594595</x:v>
      </x:c>
      <x:c r="L136" s="20" t="n">
        <x:f>IFERROR(E136/G136,0)</x:f>
        <x:v>0.9023289842702109</x:v>
      </x:c>
      <x:c r="M136" s="20" t="n">
        <x:f>IFERROR(I136/H136,0)</x:f>
        <x:v>0.2382297551789077</x:v>
      </x:c>
    </x:row>
    <x:row r="137" ht="23" customHeight="1">
      <x:c r="A137" s="16" t="str">
        <x:v>BR-11</x:v>
      </x:c>
      <x:c r="B137" s="16" t="str">
        <x:v>شعبه نمونه 11</x:v>
      </x:c>
      <x:c r="C137" s="16" t="str">
        <x:v>شمال</x:v>
      </x:c>
      <x:c r="D137" s="16" t="n">
        <x:v>9</x:v>
      </x:c>
      <x:c r="E137" s="22" t="n">
        <x:v>87000000</x:v>
      </x:c>
      <x:c r="F137" s="22" t="n">
        <x:v>78480000</x:v>
      </x:c>
      <x:c r="G137" s="22" t="n">
        <x:v>81610000</x:v>
      </x:c>
      <x:c r="H137" s="16" t="n">
        <x:v>2461</x:v>
      </x:c>
      <x:c r="I137" s="16" t="n">
        <x:v>704</x:v>
      </x:c>
      <x:c r="J137" s="24" t="n">
        <x:f>E137-F137</x:f>
        <x:v>8520000</x:v>
      </x:c>
      <x:c r="K137" s="20" t="n">
        <x:f>IFERROR(J137/E137,0)</x:f>
        <x:v>0.09793103448275862</x:v>
      </x:c>
      <x:c r="L137" s="20" t="n">
        <x:f>IFERROR(E137/G137,0)</x:f>
        <x:v>1.0660458277171916</x:v>
      </x:c>
      <x:c r="M137" s="20" t="n">
        <x:f>IFERROR(I137/H137,0)</x:f>
        <x:v>0.28606257618854125</x:v>
      </x:c>
    </x:row>
    <x:row r="138" ht="23" customHeight="1">
      <x:c r="A138" s="16" t="str">
        <x:v>BR-11</x:v>
      </x:c>
      <x:c r="B138" s="16" t="str">
        <x:v>شعبه نمونه 11</x:v>
      </x:c>
      <x:c r="C138" s="16" t="str">
        <x:v>شمال</x:v>
      </x:c>
      <x:c r="D138" s="16" t="n">
        <x:v>10</x:v>
      </x:c>
      <x:c r="E138" s="22" t="n">
        <x:v>154000000</x:v>
      </x:c>
      <x:c r="F138" s="22" t="n">
        <x:v>118300000</x:v>
      </x:c>
      <x:c r="G138" s="22" t="n">
        <x:v>170620000</x:v>
      </x:c>
      <x:c r="H138" s="16" t="n">
        <x:v>2819</x:v>
      </x:c>
      <x:c r="I138" s="16" t="n">
        <x:v>668</x:v>
      </x:c>
      <x:c r="J138" s="24" t="n">
        <x:f>E138-F138</x:f>
        <x:v>35700000</x:v>
      </x:c>
      <x:c r="K138" s="20" t="n">
        <x:f>IFERROR(J138/E138,0)</x:f>
        <x:v>0.2318181818181818</x:v>
      </x:c>
      <x:c r="L138" s="20" t="n">
        <x:f>IFERROR(E138/G138,0)</x:f>
        <x:v>0.902590552104091</x:v>
      </x:c>
      <x:c r="M138" s="20" t="n">
        <x:f>IFERROR(I138/H138,0)</x:f>
        <x:v>0.23696346222064563</x:v>
      </x:c>
    </x:row>
    <x:row r="139" ht="23" customHeight="1">
      <x:c r="A139" s="16" t="str">
        <x:v>BR-11</x:v>
      </x:c>
      <x:c r="B139" s="16" t="str">
        <x:v>شعبه نمونه 11</x:v>
      </x:c>
      <x:c r="C139" s="16" t="str">
        <x:v>شمال</x:v>
      </x:c>
      <x:c r="D139" s="16" t="n">
        <x:v>11</x:v>
      </x:c>
      <x:c r="E139" s="22" t="n">
        <x:v>158000000</x:v>
      </x:c>
      <x:c r="F139" s="22" t="n">
        <x:v>130760000</x:v>
      </x:c>
      <x:c r="G139" s="22" t="n">
        <x:v>171960000</x:v>
      </x:c>
      <x:c r="H139" s="16" t="n">
        <x:v>1397</x:v>
      </x:c>
      <x:c r="I139" s="16" t="n">
        <x:v>195</x:v>
      </x:c>
      <x:c r="J139" s="24" t="n">
        <x:f>E139-F139</x:f>
        <x:v>27240000</x:v>
      </x:c>
      <x:c r="K139" s="20" t="n">
        <x:f>IFERROR(J139/E139,0)</x:f>
        <x:v>0.17240506329113925</x:v>
      </x:c>
      <x:c r="L139" s="20" t="n">
        <x:f>IFERROR(E139/G139,0)</x:f>
        <x:v>0.9188183298441498</x:v>
      </x:c>
      <x:c r="M139" s="20" t="n">
        <x:f>IFERROR(I139/H139,0)</x:f>
        <x:v>0.1395848246241947</x:v>
      </x:c>
    </x:row>
    <x:row r="140" ht="23" customHeight="1">
      <x:c r="A140" s="16" t="str">
        <x:v>BR-11</x:v>
      </x:c>
      <x:c r="B140" s="16" t="str">
        <x:v>شعبه نمونه 11</x:v>
      </x:c>
      <x:c r="C140" s="16" t="str">
        <x:v>شمال</x:v>
      </x:c>
      <x:c r="D140" s="16" t="n">
        <x:v>12</x:v>
      </x:c>
      <x:c r="E140" s="22" t="n">
        <x:v>167000000</x:v>
      </x:c>
      <x:c r="F140" s="22" t="n">
        <x:v>150050000</x:v>
      </x:c>
      <x:c r="G140" s="22" t="n">
        <x:v>162900000</x:v>
      </x:c>
      <x:c r="H140" s="16" t="n">
        <x:v>1314</x:v>
      </x:c>
      <x:c r="I140" s="16" t="n">
        <x:v>380</x:v>
      </x:c>
      <x:c r="J140" s="24" t="n">
        <x:f>E140-F140</x:f>
        <x:v>16950000</x:v>
      </x:c>
      <x:c r="K140" s="20" t="n">
        <x:f>IFERROR(J140/E140,0)</x:f>
        <x:v>0.10149700598802396</x:v>
      </x:c>
      <x:c r="L140" s="20" t="n">
        <x:f>IFERROR(E140/G140,0)</x:f>
        <x:v>1.025168815224064</x:v>
      </x:c>
      <x:c r="M140" s="20" t="n">
        <x:f>IFERROR(I140/H140,0)</x:f>
        <x:v>0.289193302891933</x:v>
      </x:c>
    </x:row>
    <x:row r="141" ht="23" customHeight="1">
      <x:c r="A141" s="16" t="str">
        <x:v>BR-12</x:v>
      </x:c>
      <x:c r="B141" s="16" t="str">
        <x:v>شعبه نمونه 12</x:v>
      </x:c>
      <x:c r="C141" s="16" t="str">
        <x:v>جنوب</x:v>
      </x:c>
      <x:c r="D141" s="16" t="n">
        <x:v>1</x:v>
      </x:c>
      <x:c r="E141" s="22" t="n">
        <x:v>175000000</x:v>
      </x:c>
      <x:c r="F141" s="22" t="n">
        <x:v>145360000</x:v>
      </x:c>
      <x:c r="G141" s="22" t="n">
        <x:v>176410000</x:v>
      </x:c>
      <x:c r="H141" s="16" t="n">
        <x:v>2733</x:v>
      </x:c>
      <x:c r="I141" s="16" t="n">
        <x:v>795</x:v>
      </x:c>
      <x:c r="J141" s="24" t="n">
        <x:f>E141-F141</x:f>
        <x:v>29640000</x:v>
      </x:c>
      <x:c r="K141" s="20" t="n">
        <x:f>IFERROR(J141/E141,0)</x:f>
        <x:v>0.16937142857142856</x:v>
      </x:c>
      <x:c r="L141" s="20" t="n">
        <x:f>IFERROR(E141/G141,0)</x:f>
        <x:v>0.9920072558244998</x:v>
      </x:c>
      <x:c r="M141" s="20" t="n">
        <x:f>IFERROR(I141/H141,0)</x:f>
        <x:v>0.29088913282107576</x:v>
      </x:c>
    </x:row>
    <x:row r="142" ht="23" customHeight="1">
      <x:c r="A142" s="16" t="str">
        <x:v>BR-12</x:v>
      </x:c>
      <x:c r="B142" s="16" t="str">
        <x:v>شعبه نمونه 12</x:v>
      </x:c>
      <x:c r="C142" s="16" t="str">
        <x:v>جنوب</x:v>
      </x:c>
      <x:c r="D142" s="16" t="n">
        <x:v>2</x:v>
      </x:c>
      <x:c r="E142" s="22" t="n">
        <x:v>115000000</x:v>
      </x:c>
      <x:c r="F142" s="22" t="n">
        <x:v>91610000</x:v>
      </x:c>
      <x:c r="G142" s="22" t="n">
        <x:v>107260000</x:v>
      </x:c>
      <x:c r="H142" s="16" t="n">
        <x:v>1991</x:v>
      </x:c>
      <x:c r="I142" s="16" t="n">
        <x:v>332</x:v>
      </x:c>
      <x:c r="J142" s="24" t="n">
        <x:f>E142-F142</x:f>
        <x:v>23390000</x:v>
      </x:c>
      <x:c r="K142" s="20" t="n">
        <x:f>IFERROR(J142/E142,0)</x:f>
        <x:v>0.2033913043478261</x:v>
      </x:c>
      <x:c r="L142" s="20" t="n">
        <x:f>IFERROR(E142/G142,0)</x:f>
        <x:v>1.07216110385978</x:v>
      </x:c>
      <x:c r="M142" s="20" t="n">
        <x:f>IFERROR(I142/H142,0)</x:f>
        <x:v>0.16675037669512807</x:v>
      </x:c>
    </x:row>
    <x:row r="143" ht="23" customHeight="1">
      <x:c r="A143" s="16" t="str">
        <x:v>BR-12</x:v>
      </x:c>
      <x:c r="B143" s="16" t="str">
        <x:v>شعبه نمونه 12</x:v>
      </x:c>
      <x:c r="C143" s="16" t="str">
        <x:v>جنوب</x:v>
      </x:c>
      <x:c r="D143" s="16" t="n">
        <x:v>3</x:v>
      </x:c>
      <x:c r="E143" s="22" t="n">
        <x:v>100000000</x:v>
      </x:c>
      <x:c r="F143" s="22" t="n">
        <x:v>76380000</x:v>
      </x:c>
      <x:c r="G143" s="22" t="n">
        <x:v>116220000</x:v>
      </x:c>
      <x:c r="H143" s="16" t="n">
        <x:v>3044</x:v>
      </x:c>
      <x:c r="I143" s="16" t="n">
        <x:v>476</x:v>
      </x:c>
      <x:c r="J143" s="24" t="n">
        <x:f>E143-F143</x:f>
        <x:v>23620000</x:v>
      </x:c>
      <x:c r="K143" s="20" t="n">
        <x:f>IFERROR(J143/E143,0)</x:f>
        <x:v>0.2362</x:v>
      </x:c>
      <x:c r="L143" s="20" t="n">
        <x:f>IFERROR(E143/G143,0)</x:f>
        <x:v>0.8604371020478403</x:v>
      </x:c>
      <x:c r="M143" s="20" t="n">
        <x:f>IFERROR(I143/H143,0)</x:f>
        <x:v>0.15637319316688567</x:v>
      </x:c>
    </x:row>
    <x:row r="144" ht="23" customHeight="1">
      <x:c r="A144" s="16" t="str">
        <x:v>BR-12</x:v>
      </x:c>
      <x:c r="B144" s="16" t="str">
        <x:v>شعبه نمونه 12</x:v>
      </x:c>
      <x:c r="C144" s="16" t="str">
        <x:v>جنوب</x:v>
      </x:c>
      <x:c r="D144" s="16" t="n">
        <x:v>4</x:v>
      </x:c>
      <x:c r="E144" s="22" t="n">
        <x:v>103000000</x:v>
      </x:c>
      <x:c r="F144" s="22" t="n">
        <x:v>66930000</x:v>
      </x:c>
      <x:c r="G144" s="22" t="n">
        <x:v>110770000</x:v>
      </x:c>
      <x:c r="H144" s="16" t="n">
        <x:v>2560</x:v>
      </x:c>
      <x:c r="I144" s="16" t="n">
        <x:v>610</x:v>
      </x:c>
      <x:c r="J144" s="24" t="n">
        <x:f>E144-F144</x:f>
        <x:v>36070000</x:v>
      </x:c>
      <x:c r="K144" s="20" t="n">
        <x:f>IFERROR(J144/E144,0)</x:f>
        <x:v>0.35019417475728154</x:v>
      </x:c>
      <x:c r="L144" s="20" t="n">
        <x:f>IFERROR(E144/G144,0)</x:f>
        <x:v>0.9298546537871265</x:v>
      </x:c>
      <x:c r="M144" s="20" t="n">
        <x:f>IFERROR(I144/H144,0)</x:f>
        <x:v>0.23828125</x:v>
      </x:c>
    </x:row>
    <x:row r="145" ht="23" customHeight="1">
      <x:c r="A145" s="16" t="str">
        <x:v>BR-12</x:v>
      </x:c>
      <x:c r="B145" s="16" t="str">
        <x:v>شعبه نمونه 12</x:v>
      </x:c>
      <x:c r="C145" s="16" t="str">
        <x:v>جنوب</x:v>
      </x:c>
      <x:c r="D145" s="16" t="n">
        <x:v>5</x:v>
      </x:c>
      <x:c r="E145" s="22" t="n">
        <x:v>87000000</x:v>
      </x:c>
      <x:c r="F145" s="22" t="n">
        <x:v>69060000</x:v>
      </x:c>
      <x:c r="G145" s="22" t="n">
        <x:v>78360000</x:v>
      </x:c>
      <x:c r="H145" s="16" t="n">
        <x:v>1783</x:v>
      </x:c>
      <x:c r="I145" s="16" t="n">
        <x:v>325</x:v>
      </x:c>
      <x:c r="J145" s="24" t="n">
        <x:f>E145-F145</x:f>
        <x:v>17940000</x:v>
      </x:c>
      <x:c r="K145" s="20" t="n">
        <x:f>IFERROR(J145/E145,0)</x:f>
        <x:v>0.20620689655172414</x:v>
      </x:c>
      <x:c r="L145" s="20" t="n">
        <x:f>IFERROR(E145/G145,0)</x:f>
        <x:v>1.110260336906585</x:v>
      </x:c>
      <x:c r="M145" s="20" t="n">
        <x:f>IFERROR(I145/H145,0)</x:f>
        <x:v>0.18227706113292205</x:v>
      </x:c>
    </x:row>
    <x:row r="146" ht="23" customHeight="1">
      <x:c r="A146" s="16" t="str">
        <x:v>BR-12</x:v>
      </x:c>
      <x:c r="B146" s="16" t="str">
        <x:v>شعبه نمونه 12</x:v>
      </x:c>
      <x:c r="C146" s="16" t="str">
        <x:v>جنوب</x:v>
      </x:c>
      <x:c r="D146" s="16" t="n">
        <x:v>6</x:v>
      </x:c>
      <x:c r="E146" s="22" t="n">
        <x:v>107000000</x:v>
      </x:c>
      <x:c r="F146" s="22" t="n">
        <x:v>82200000</x:v>
      </x:c>
      <x:c r="G146" s="22" t="n">
        <x:v>109200000</x:v>
      </x:c>
      <x:c r="H146" s="16" t="n">
        <x:v>2909</x:v>
      </x:c>
      <x:c r="I146" s="16" t="n">
        <x:v>893</x:v>
      </x:c>
      <x:c r="J146" s="24" t="n">
        <x:f>E146-F146</x:f>
        <x:v>24800000</x:v>
      </x:c>
      <x:c r="K146" s="20" t="n">
        <x:f>IFERROR(J146/E146,0)</x:f>
        <x:v>0.23177570093457944</x:v>
      </x:c>
      <x:c r="L146" s="20" t="n">
        <x:f>IFERROR(E146/G146,0)</x:f>
        <x:v>0.9798534798534798</x:v>
      </x:c>
      <x:c r="M146" s="20" t="n">
        <x:f>IFERROR(I146/H146,0)</x:f>
        <x:v>0.306978343073221</x:v>
      </x:c>
    </x:row>
    <x:row r="147" ht="23" customHeight="1">
      <x:c r="A147" s="16" t="str">
        <x:v>BR-12</x:v>
      </x:c>
      <x:c r="B147" s="16" t="str">
        <x:v>شعبه نمونه 12</x:v>
      </x:c>
      <x:c r="C147" s="16" t="str">
        <x:v>جنوب</x:v>
      </x:c>
      <x:c r="D147" s="16" t="n">
        <x:v>7</x:v>
      </x:c>
      <x:c r="E147" s="22" t="n">
        <x:v>170000000</x:v>
      </x:c>
      <x:c r="F147" s="22" t="n">
        <x:v>149050000</x:v>
      </x:c>
      <x:c r="G147" s="22" t="n">
        <x:v>185400000</x:v>
      </x:c>
      <x:c r="H147" s="16" t="n">
        <x:v>2203</x:v>
      </x:c>
      <x:c r="I147" s="16" t="n">
        <x:v>425</x:v>
      </x:c>
      <x:c r="J147" s="24" t="n">
        <x:f>E147-F147</x:f>
        <x:v>20950000</x:v>
      </x:c>
      <x:c r="K147" s="20" t="n">
        <x:f>IFERROR(J147/E147,0)</x:f>
        <x:v>0.12323529411764705</x:v>
      </x:c>
      <x:c r="L147" s="20" t="n">
        <x:f>IFERROR(E147/G147,0)</x:f>
        <x:v>0.9169363538295577</x:v>
      </x:c>
      <x:c r="M147" s="20" t="n">
        <x:f>IFERROR(I147/H147,0)</x:f>
        <x:v>0.1929187471629596</x:v>
      </x:c>
    </x:row>
    <x:row r="148" ht="23" customHeight="1">
      <x:c r="A148" s="16" t="str">
        <x:v>BR-12</x:v>
      </x:c>
      <x:c r="B148" s="16" t="str">
        <x:v>شعبه نمونه 12</x:v>
      </x:c>
      <x:c r="C148" s="16" t="str">
        <x:v>جنوب</x:v>
      </x:c>
      <x:c r="D148" s="16" t="n">
        <x:v>8</x:v>
      </x:c>
      <x:c r="E148" s="22" t="n">
        <x:v>145000000</x:v>
      </x:c>
      <x:c r="F148" s="22" t="n">
        <x:v>95120000</x:v>
      </x:c>
      <x:c r="G148" s="22" t="n">
        <x:v>164430000</x:v>
      </x:c>
      <x:c r="H148" s="16" t="n">
        <x:v>1546</x:v>
      </x:c>
      <x:c r="I148" s="16" t="n">
        <x:v>321</x:v>
      </x:c>
      <x:c r="J148" s="24" t="n">
        <x:f>E148-F148</x:f>
        <x:v>49880000</x:v>
      </x:c>
      <x:c r="K148" s="20" t="n">
        <x:f>IFERROR(J148/E148,0)</x:f>
        <x:v>0.344</x:v>
      </x:c>
      <x:c r="L148" s="20" t="n">
        <x:f>IFERROR(E148/G148,0)</x:f>
        <x:v>0.8818342151675485</x:v>
      </x:c>
      <x:c r="M148" s="20" t="n">
        <x:f>IFERROR(I148/H148,0)</x:f>
        <x:v>0.2076326002587322</x:v>
      </x:c>
    </x:row>
    <x:row r="149" ht="23" customHeight="1">
      <x:c r="A149" s="16" t="str">
        <x:v>BR-12</x:v>
      </x:c>
      <x:c r="B149" s="16" t="str">
        <x:v>شعبه نمونه 12</x:v>
      </x:c>
      <x:c r="C149" s="16" t="str">
        <x:v>جنوب</x:v>
      </x:c>
      <x:c r="D149" s="16" t="n">
        <x:v>9</x:v>
      </x:c>
      <x:c r="E149" s="22" t="n">
        <x:v>152000000</x:v>
      </x:c>
      <x:c r="F149" s="22" t="n">
        <x:v>103710000</x:v>
      </x:c>
      <x:c r="G149" s="22" t="n">
        <x:v>174430000</x:v>
      </x:c>
      <x:c r="H149" s="16" t="n">
        <x:v>1589</x:v>
      </x:c>
      <x:c r="I149" s="16" t="n">
        <x:v>462</x:v>
      </x:c>
      <x:c r="J149" s="24" t="n">
        <x:f>E149-F149</x:f>
        <x:v>48290000</x:v>
      </x:c>
      <x:c r="K149" s="20" t="n">
        <x:f>IFERROR(J149/E149,0)</x:f>
        <x:v>0.3176973684210526</x:v>
      </x:c>
      <x:c r="L149" s="20" t="n">
        <x:f>IFERROR(E149/G149,0)</x:f>
        <x:v>0.8714097345640085</x:v>
      </x:c>
      <x:c r="M149" s="20" t="n">
        <x:f>IFERROR(I149/H149,0)</x:f>
        <x:v>0.2907488986784141</x:v>
      </x:c>
    </x:row>
    <x:row r="150" ht="23" customHeight="1">
      <x:c r="A150" s="16" t="str">
        <x:v>BR-12</x:v>
      </x:c>
      <x:c r="B150" s="16" t="str">
        <x:v>شعبه نمونه 12</x:v>
      </x:c>
      <x:c r="C150" s="16" t="str">
        <x:v>جنوب</x:v>
      </x:c>
      <x:c r="D150" s="16" t="n">
        <x:v>10</x:v>
      </x:c>
      <x:c r="E150" s="22" t="n">
        <x:v>135000000</x:v>
      </x:c>
      <x:c r="F150" s="22" t="n">
        <x:v>78920000</x:v>
      </x:c>
      <x:c r="G150" s="22" t="n">
        <x:v>157060000</x:v>
      </x:c>
      <x:c r="H150" s="16" t="n">
        <x:v>883</x:v>
      </x:c>
      <x:c r="I150" s="16" t="n">
        <x:v>134</x:v>
      </x:c>
      <x:c r="J150" s="24" t="n">
        <x:f>E150-F150</x:f>
        <x:v>56080000</x:v>
      </x:c>
      <x:c r="K150" s="20" t="n">
        <x:f>IFERROR(J150/E150,0)</x:f>
        <x:v>0.4154074074074074</x:v>
      </x:c>
      <x:c r="L150" s="20" t="n">
        <x:f>IFERROR(E150/G150,0)</x:f>
        <x:v>0.8595441232649943</x:v>
      </x:c>
      <x:c r="M150" s="20" t="n">
        <x:f>IFERROR(I150/H150,0)</x:f>
        <x:v>0.15175537938844846</x:v>
      </x:c>
    </x:row>
    <x:row r="151" ht="23" customHeight="1">
      <x:c r="A151" s="16" t="str">
        <x:v>BR-12</x:v>
      </x:c>
      <x:c r="B151" s="16" t="str">
        <x:v>شعبه نمونه 12</x:v>
      </x:c>
      <x:c r="C151" s="16" t="str">
        <x:v>جنوب</x:v>
      </x:c>
      <x:c r="D151" s="16" t="n">
        <x:v>11</x:v>
      </x:c>
      <x:c r="E151" s="22" t="n">
        <x:v>123000000</x:v>
      </x:c>
      <x:c r="F151" s="22" t="n">
        <x:v>107060000</x:v>
      </x:c>
      <x:c r="G151" s="22" t="n">
        <x:v>132920000</x:v>
      </x:c>
      <x:c r="H151" s="16" t="n">
        <x:v>3030</x:v>
      </x:c>
      <x:c r="I151" s="16" t="n">
        <x:v>471</x:v>
      </x:c>
      <x:c r="J151" s="24" t="n">
        <x:f>E151-F151</x:f>
        <x:v>15940000</x:v>
      </x:c>
      <x:c r="K151" s="20" t="n">
        <x:f>IFERROR(J151/E151,0)</x:f>
        <x:v>0.12959349593495936</x:v>
      </x:c>
      <x:c r="L151" s="20" t="n">
        <x:f>IFERROR(E151/G151,0)</x:f>
        <x:v>0.9253686427926573</x:v>
      </x:c>
      <x:c r="M151" s="20" t="n">
        <x:f>IFERROR(I151/H151,0)</x:f>
        <x:v>0.15544554455445544</x:v>
      </x:c>
    </x:row>
    <x:row r="152" ht="23" customHeight="1">
      <x:c r="A152" s="16" t="str">
        <x:v>BR-12</x:v>
      </x:c>
      <x:c r="B152" s="16" t="str">
        <x:v>شعبه نمونه 12</x:v>
      </x:c>
      <x:c r="C152" s="16" t="str">
        <x:v>جنوب</x:v>
      </x:c>
      <x:c r="D152" s="16" t="n">
        <x:v>12</x:v>
      </x:c>
      <x:c r="E152" s="22" t="n">
        <x:v>112000000</x:v>
      </x:c>
      <x:c r="F152" s="22" t="n">
        <x:v>93230000</x:v>
      </x:c>
      <x:c r="G152" s="22" t="n">
        <x:v>118970000</x:v>
      </x:c>
      <x:c r="H152" s="16" t="n">
        <x:v>915</x:v>
      </x:c>
      <x:c r="I152" s="16" t="n">
        <x:v>175</x:v>
      </x:c>
      <x:c r="J152" s="24" t="n">
        <x:f>E152-F152</x:f>
        <x:v>18770000</x:v>
      </x:c>
      <x:c r="K152" s="20" t="n">
        <x:f>IFERROR(J152/E152,0)</x:f>
        <x:v>0.16758928571428572</x:v>
      </x:c>
      <x:c r="L152" s="20" t="n">
        <x:f>IFERROR(E152/G152,0)</x:f>
        <x:v>0.9414138017987728</x:v>
      </x:c>
      <x:c r="M152" s="20" t="n">
        <x:f>IFERROR(I152/H152,0)</x:f>
        <x:v>0.1912568306010929</x:v>
      </x:c>
    </x:row>
  </x:sheetData>
  <x:mergeCells>
    <x:mergeCell ref="A1:M2"/>
    <x:mergeCell ref="A3:M3"/>
  </x:mergeCells>
  <x:conditionalFormatting sqref="L9:L152">
    <x:cfRule type="cellIs" dxfId="0" priority="1" operator="lessThan">
      <x:formula>0.7</x:formula>
    </x:cfRule>
  </x:conditionalFormatting>
  <x:dataValidations count="1">
    <x:dataValidation type="list" sqref="C9:C152">
      <x:formula1>"تهران,مرکز,شمال,جنوب"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5" hidden="0" customWidth="1"/>
    <x:col min="1" max="1" width="20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8" t="str">
        <x:v>امتیاز و رتبه‌بندی شعب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رتبه از فروش سالانه محاسبه می‌شود؛ با برابری فروش رتبه مشترک داده می‌شود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شناسه</x:v>
      </x:c>
      <x:c r="B8" s="6" t="str">
        <x:v>نام</x:v>
      </x:c>
      <x:c r="C8" s="6" t="str">
        <x:v>فروش سالانه</x:v>
      </x:c>
      <x:c r="D8" s="6" t="str">
        <x:v>هزینه سالانه</x:v>
      </x:c>
      <x:c r="E8" s="6" t="str">
        <x:v>سود ناخالص</x:v>
      </x:c>
      <x:c r="F8" s="6" t="str">
        <x:v>حاشیه سود</x:v>
      </x:c>
      <x:c r="G8" s="6" t="str">
        <x:v>نرخ تحقق هدف</x:v>
      </x:c>
      <x:c r="H8" s="6" t="str">
        <x:v>رتبه فروش</x:v>
      </x:c>
    </x:row>
    <x:row r="9" ht="25" customHeight="1">
      <x:c r="A9" s="13" t="str">
        <x:v>BR-01</x:v>
      </x:c>
      <x:c r="B9" s="13" t="str">
        <x:v>شعبه نمونه 01</x:v>
      </x:c>
      <x:c r="C9" s="24" t="n">
        <x:f>SUMIF('داده‌ها'!$A$9:$A$152,A9,'داده‌ها'!$E$9:$E$152)</x:f>
        <x:v>1467000000</x:v>
      </x:c>
      <x:c r="D9" s="24" t="n">
        <x:f>SUMIF('داده‌ها'!$A$9:$A$152,A9,'داده‌ها'!$F$9:$F$152)</x:f>
        <x:v>1160030000</x:v>
      </x:c>
      <x:c r="E9" s="24" t="n">
        <x:f>C9-D9</x:f>
        <x:v>306970000</x:v>
      </x:c>
      <x:c r="F9" s="20" t="n">
        <x:f>IFERROR(E9/C9,0)</x:f>
        <x:v>0.2092501704158146</x:v>
      </x:c>
      <x:c r="G9" s="20" t="n">
        <x:f>IFERROR(C9/SUMIF('داده‌ها'!$A$9:$A$152,A9,'داده‌ها'!$G$9:$G$152),0)</x:f>
        <x:v>0.9942796725044732</x:v>
      </x:c>
      <x:c r="H9" s="18" t="n">
        <x:f>1+COUNTIF($C$9:$C$20,"&gt;"&amp;C9)</x:f>
        <x:v>4</x:v>
      </x:c>
    </x:row>
    <x:row r="10" ht="25" customHeight="1">
      <x:c r="A10" s="13" t="str">
        <x:v>BR-02</x:v>
      </x:c>
      <x:c r="B10" s="13" t="str">
        <x:v>شعبه نمونه 02</x:v>
      </x:c>
      <x:c r="C10" s="24" t="n">
        <x:f>SUMIF('داده‌ها'!$A$9:$A$152,A10,'داده‌ها'!$E$9:$E$152)</x:f>
        <x:v>1465000000</x:v>
      </x:c>
      <x:c r="D10" s="24" t="n">
        <x:f>SUMIF('داده‌ها'!$A$9:$A$152,A10,'داده‌ها'!$F$9:$F$152)</x:f>
        <x:v>1080720000</x:v>
      </x:c>
      <x:c r="E10" s="24" t="n">
        <x:f>C10-D10</x:f>
        <x:v>384280000</x:v>
      </x:c>
      <x:c r="F10" s="20" t="n">
        <x:f>IFERROR(E10/C10,0)</x:f>
        <x:v>0.26230716723549485</x:v>
      </x:c>
      <x:c r="G10" s="20" t="n">
        <x:f>IFERROR(C10/SUMIF('داده‌ها'!$A$9:$A$152,A10,'داده‌ها'!$G$9:$G$152),0)</x:f>
        <x:v>0.9543973941368078</x:v>
      </x:c>
      <x:c r="H10" s="18" t="n">
        <x:f>1+COUNTIF($C$9:$C$20,"&gt;"&amp;C10)</x:f>
        <x:v>5</x:v>
      </x:c>
    </x:row>
    <x:row r="11" ht="25" customHeight="1">
      <x:c r="A11" s="13" t="str">
        <x:v>BR-03</x:v>
      </x:c>
      <x:c r="B11" s="13" t="str">
        <x:v>شعبه نمونه 03</x:v>
      </x:c>
      <x:c r="C11" s="24" t="n">
        <x:f>SUMIF('داده‌ها'!$A$9:$A$152,A11,'داده‌ها'!$E$9:$E$152)</x:f>
        <x:v>1432000000</x:v>
      </x:c>
      <x:c r="D11" s="24" t="n">
        <x:f>SUMIF('داده‌ها'!$A$9:$A$152,A11,'داده‌ها'!$F$9:$F$152)</x:f>
        <x:v>1095030000</x:v>
      </x:c>
      <x:c r="E11" s="24" t="n">
        <x:f>C11-D11</x:f>
        <x:v>336970000</x:v>
      </x:c>
      <x:c r="F11" s="20" t="n">
        <x:f>IFERROR(E11/C11,0)</x:f>
        <x:v>0.23531424581005586</x:v>
      </x:c>
      <x:c r="G11" s="20" t="n">
        <x:f>IFERROR(C11/SUMIF('داده‌ها'!$A$9:$A$152,A11,'داده‌ها'!$G$9:$G$152),0)</x:f>
        <x:v>0.9019449763176459</x:v>
      </x:c>
      <x:c r="H11" s="18" t="n">
        <x:f>1+COUNTIF($C$9:$C$20,"&gt;"&amp;C11)</x:f>
        <x:v>6</x:v>
      </x:c>
    </x:row>
    <x:row r="12" ht="25" customHeight="1">
      <x:c r="A12" s="13" t="str">
        <x:v>BR-04</x:v>
      </x:c>
      <x:c r="B12" s="13" t="str">
        <x:v>شعبه نمونه 04</x:v>
      </x:c>
      <x:c r="C12" s="24" t="n">
        <x:f>SUMIF('داده‌ها'!$A$9:$A$152,A12,'داده‌ها'!$E$9:$E$152)</x:f>
        <x:v>1219000000</x:v>
      </x:c>
      <x:c r="D12" s="24" t="n">
        <x:f>SUMIF('داده‌ها'!$A$9:$A$152,A12,'داده‌ها'!$F$9:$F$152)</x:f>
        <x:v>875320000</x:v>
      </x:c>
      <x:c r="E12" s="24" t="n">
        <x:f>C12-D12</x:f>
        <x:v>343680000</x:v>
      </x:c>
      <x:c r="F12" s="20" t="n">
        <x:f>IFERROR(E12/C12,0)</x:f>
        <x:v>0.2819360131255127</x:v>
      </x:c>
      <x:c r="G12" s="20" t="n">
        <x:f>IFERROR(C12/SUMIF('داده‌ها'!$A$9:$A$152,A12,'داده‌ها'!$G$9:$G$152),0)</x:f>
        <x:v>0.9509693021804423</x:v>
      </x:c>
      <x:c r="H12" s="18" t="n">
        <x:f>1+COUNTIF($C$9:$C$20,"&gt;"&amp;C12)</x:f>
        <x:v>11</x:v>
      </x:c>
    </x:row>
    <x:row r="13" ht="25" customHeight="1">
      <x:c r="A13" s="13" t="str">
        <x:v>BR-05</x:v>
      </x:c>
      <x:c r="B13" s="13" t="str">
        <x:v>شعبه نمونه 05</x:v>
      </x:c>
      <x:c r="C13" s="24" t="n">
        <x:f>SUMIF('داده‌ها'!$A$9:$A$152,A13,'داده‌ها'!$E$9:$E$152)</x:f>
        <x:v>1201000000</x:v>
      </x:c>
      <x:c r="D13" s="24" t="n">
        <x:f>SUMIF('داده‌ها'!$A$9:$A$152,A13,'داده‌ها'!$F$9:$F$152)</x:f>
        <x:v>894650000</x:v>
      </x:c>
      <x:c r="E13" s="24" t="n">
        <x:f>C13-D13</x:f>
        <x:v>306350000</x:v>
      </x:c>
      <x:c r="F13" s="20" t="n">
        <x:f>IFERROR(E13/C13,0)</x:f>
        <x:v>0.2550791007493755</x:v>
      </x:c>
      <x:c r="G13" s="20" t="n">
        <x:f>IFERROR(C13/SUMIF('داده‌ها'!$A$9:$A$152,A13,'داده‌ها'!$G$9:$G$152),0)</x:f>
        <x:v>0.9106970889541012</x:v>
      </x:c>
      <x:c r="H13" s="18" t="n">
        <x:f>1+COUNTIF($C$9:$C$20,"&gt;"&amp;C13)</x:f>
        <x:v>12</x:v>
      </x:c>
    </x:row>
    <x:row r="14" ht="25" customHeight="1">
      <x:c r="A14" s="13" t="str">
        <x:v>BR-06</x:v>
      </x:c>
      <x:c r="B14" s="13" t="str">
        <x:v>شعبه نمونه 06</x:v>
      </x:c>
      <x:c r="C14" s="24" t="n">
        <x:f>SUMIF('داده‌ها'!$A$9:$A$152,A14,'داده‌ها'!$E$9:$E$152)</x:f>
        <x:v>1257000000</x:v>
      </x:c>
      <x:c r="D14" s="24" t="n">
        <x:f>SUMIF('داده‌ها'!$A$9:$A$152,A14,'داده‌ها'!$F$9:$F$152)</x:f>
        <x:v>941000000</x:v>
      </x:c>
      <x:c r="E14" s="24" t="n">
        <x:f>C14-D14</x:f>
        <x:v>316000000</x:v>
      </x:c>
      <x:c r="F14" s="20" t="n">
        <x:f>IFERROR(E14/C14,0)</x:f>
        <x:v>0.25139220365950676</x:v>
      </x:c>
      <x:c r="G14" s="20" t="n">
        <x:f>IFERROR(C14/SUMIF('داده‌ها'!$A$9:$A$152,A14,'داده‌ها'!$G$9:$G$152),0)</x:f>
        <x:v>0.9578237512858613</x:v>
      </x:c>
      <x:c r="H14" s="18" t="n">
        <x:f>1+COUNTIF($C$9:$C$20,"&gt;"&amp;C14)</x:f>
        <x:v>10</x:v>
      </x:c>
    </x:row>
    <x:row r="15" ht="25" customHeight="1">
      <x:c r="A15" s="13" t="str">
        <x:v>BR-07</x:v>
      </x:c>
      <x:c r="B15" s="13" t="str">
        <x:v>شعبه نمونه 07</x:v>
      </x:c>
      <x:c r="C15" s="24" t="n">
        <x:f>SUMIF('داده‌ها'!$A$9:$A$152,A15,'داده‌ها'!$E$9:$E$152)</x:f>
        <x:v>1338000000</x:v>
      </x:c>
      <x:c r="D15" s="24" t="n">
        <x:f>SUMIF('داده‌ها'!$A$9:$A$152,A15,'داده‌ها'!$F$9:$F$152)</x:f>
        <x:v>987940000</x:v>
      </x:c>
      <x:c r="E15" s="24" t="n">
        <x:f>C15-D15</x:f>
        <x:v>350060000</x:v>
      </x:c>
      <x:c r="F15" s="20" t="n">
        <x:f>IFERROR(E15/C15,0)</x:f>
        <x:v>0.26162929745889385</x:v>
      </x:c>
      <x:c r="G15" s="20" t="n">
        <x:f>IFERROR(C15/SUMIF('داده‌ها'!$A$9:$A$152,A15,'داده‌ها'!$G$9:$G$152),0)</x:f>
        <x:v>0.980370606466929</x:v>
      </x:c>
      <x:c r="H15" s="18" t="n">
        <x:f>1+COUNTIF($C$9:$C$20,"&gt;"&amp;C15)</x:f>
        <x:v>8</x:v>
      </x:c>
    </x:row>
    <x:row r="16" ht="25" customHeight="1">
      <x:c r="A16" s="13" t="str">
        <x:v>BR-08</x:v>
      </x:c>
      <x:c r="B16" s="13" t="str">
        <x:v>شعبه نمونه 08</x:v>
      </x:c>
      <x:c r="C16" s="24" t="n">
        <x:f>SUMIF('داده‌ها'!$A$9:$A$152,A16,'داده‌ها'!$E$9:$E$152)</x:f>
        <x:v>1271000000</x:v>
      </x:c>
      <x:c r="D16" s="24" t="n">
        <x:f>SUMIF('داده‌ها'!$A$9:$A$152,A16,'داده‌ها'!$F$9:$F$152)</x:f>
        <x:v>955890000</x:v>
      </x:c>
      <x:c r="E16" s="24" t="n">
        <x:f>C16-D16</x:f>
        <x:v>315110000</x:v>
      </x:c>
      <x:c r="F16" s="20" t="n">
        <x:f>IFERROR(E16/C16,0)</x:f>
        <x:v>0.24792289535798584</x:v>
      </x:c>
      <x:c r="G16" s="20" t="n">
        <x:f>IFERROR(C16/SUMIF('داده‌ها'!$A$9:$A$152,A16,'داده‌ها'!$G$9:$G$152),0)</x:f>
        <x:v>0.968639256182601</x:v>
      </x:c>
      <x:c r="H16" s="18" t="n">
        <x:f>1+COUNTIF($C$9:$C$20,"&gt;"&amp;C16)</x:f>
        <x:v>9</x:v>
      </x:c>
    </x:row>
    <x:row r="17" ht="25" customHeight="1">
      <x:c r="A17" s="13" t="str">
        <x:v>BR-09</x:v>
      </x:c>
      <x:c r="B17" s="13" t="str">
        <x:v>شعبه نمونه 09</x:v>
      </x:c>
      <x:c r="C17" s="24" t="n">
        <x:f>SUMIF('داده‌ها'!$A$9:$A$152,A17,'داده‌ها'!$E$9:$E$152)</x:f>
        <x:v>1563000000</x:v>
      </x:c>
      <x:c r="D17" s="24" t="n">
        <x:f>SUMIF('داده‌ها'!$A$9:$A$152,A17,'داده‌ها'!$F$9:$F$152)</x:f>
        <x:v>1174180000</x:v>
      </x:c>
      <x:c r="E17" s="24" t="n">
        <x:f>C17-D17</x:f>
        <x:v>388820000</x:v>
      </x:c>
      <x:c r="F17" s="20" t="n">
        <x:f>IFERROR(E17/C17,0)</x:f>
        <x:v>0.248765195137556</x:v>
      </x:c>
      <x:c r="G17" s="20" t="n">
        <x:f>IFERROR(C17/SUMIF('داده‌ها'!$A$9:$A$152,A17,'داده‌ها'!$G$9:$G$152),0)</x:f>
        <x:v>0.945221882219185</x:v>
      </x:c>
      <x:c r="H17" s="18" t="n">
        <x:f>1+COUNTIF($C$9:$C$20,"&gt;"&amp;C17)</x:f>
        <x:v>2</x:v>
      </x:c>
    </x:row>
    <x:row r="18" ht="25" customHeight="1">
      <x:c r="A18" s="13" t="str">
        <x:v>BR-10</x:v>
      </x:c>
      <x:c r="B18" s="13" t="str">
        <x:v>شعبه نمونه 10</x:v>
      </x:c>
      <x:c r="C18" s="24" t="n">
        <x:f>SUMIF('داده‌ها'!$A$9:$A$152,A18,'داده‌ها'!$E$9:$E$152)</x:f>
        <x:v>1346000000</x:v>
      </x:c>
      <x:c r="D18" s="24" t="n">
        <x:f>SUMIF('داده‌ها'!$A$9:$A$152,A18,'داده‌ها'!$F$9:$F$152)</x:f>
        <x:v>998090000</x:v>
      </x:c>
      <x:c r="E18" s="24" t="n">
        <x:f>C18-D18</x:f>
        <x:v>347910000</x:v>
      </x:c>
      <x:c r="F18" s="20" t="n">
        <x:f>IFERROR(E18/C18,0)</x:f>
        <x:v>0.2584769687964339</x:v>
      </x:c>
      <x:c r="G18" s="20" t="n">
        <x:f>IFERROR(C18/SUMIF('داده‌ها'!$A$9:$A$152,A18,'داده‌ها'!$G$9:$G$152),0)</x:f>
        <x:v>0.994576381397136</x:v>
      </x:c>
      <x:c r="H18" s="18" t="n">
        <x:f>1+COUNTIF($C$9:$C$20,"&gt;"&amp;C18)</x:f>
        <x:v>7</x:v>
      </x:c>
    </x:row>
    <x:row r="19" ht="25" customHeight="1">
      <x:c r="A19" s="13" t="str">
        <x:v>BR-11</x:v>
      </x:c>
      <x:c r="B19" s="13" t="str">
        <x:v>شعبه نمونه 11</x:v>
      </x:c>
      <x:c r="C19" s="24" t="n">
        <x:f>SUMIF('داده‌ها'!$A$9:$A$152,A19,'داده‌ها'!$E$9:$E$152)</x:f>
        <x:v>1579000000</x:v>
      </x:c>
      <x:c r="D19" s="24" t="n">
        <x:f>SUMIF('داده‌ها'!$A$9:$A$152,A19,'داده‌ها'!$F$9:$F$152)</x:f>
        <x:v>1197000000</x:v>
      </x:c>
      <x:c r="E19" s="24" t="n">
        <x:f>C19-D19</x:f>
        <x:v>382000000</x:v>
      </x:c>
      <x:c r="F19" s="20" t="n">
        <x:f>IFERROR(E19/C19,0)</x:f>
        <x:v>0.24192526915769474</x:v>
      </x:c>
      <x:c r="G19" s="20" t="n">
        <x:f>IFERROR(C19/SUMIF('داده‌ها'!$A$9:$A$152,A19,'داده‌ها'!$G$9:$G$152),0)</x:f>
        <x:v>0.9740600228247124</x:v>
      </x:c>
      <x:c r="H19" s="18" t="n">
        <x:f>1+COUNTIF($C$9:$C$20,"&gt;"&amp;C19)</x:f>
        <x:v>1</x:v>
      </x:c>
    </x:row>
    <x:row r="20" ht="25" customHeight="1">
      <x:c r="A20" s="13" t="str">
        <x:v>BR-12</x:v>
      </x:c>
      <x:c r="B20" s="13" t="str">
        <x:v>شعبه نمونه 12</x:v>
      </x:c>
      <x:c r="C20" s="24" t="n">
        <x:f>SUMIF('داده‌ها'!$A$9:$A$152,A20,'داده‌ها'!$E$9:$E$152)</x:f>
        <x:v>1524000000</x:v>
      </x:c>
      <x:c r="D20" s="24" t="n">
        <x:f>SUMIF('داده‌ها'!$A$9:$A$152,A20,'داده‌ها'!$F$9:$F$152)</x:f>
        <x:v>1158630000</x:v>
      </x:c>
      <x:c r="E20" s="24" t="n">
        <x:f>C20-D20</x:f>
        <x:v>365370000</x:v>
      </x:c>
      <x:c r="F20" s="20" t="n">
        <x:f>IFERROR(E20/C20,0)</x:f>
        <x:v>0.23974409448818898</x:v>
      </x:c>
      <x:c r="G20" s="20" t="n">
        <x:f>IFERROR(C20/SUMIF('داده‌ها'!$A$9:$A$152,A20,'داده‌ها'!$G$9:$G$152),0)</x:f>
        <x:v>0.9341497949651533</x:v>
      </x:c>
      <x:c r="H20" s="18" t="n">
        <x:f>1+COUNTIF($C$9:$C$20,"&gt;"&amp;C20)</x:f>
        <x:v>3</x:v>
      </x:c>
    </x:row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8" t="str">
        <x:v>پارامترها | مقایسه شعب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خانه‌های آبی قابل ویرایش هستند؛ تغییر آن‌ها باید در نتایج فرمول‌ها منعکس شود.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25" customHeight="1"/>
    <x:row r="7" ht="39" customHeight="1">
      <x:c r="A7" s="6" t="str">
        <x:v>پارامتر</x:v>
      </x:c>
      <x:c r="B7" s="6" t="str">
        <x:v>مقدار</x:v>
      </x:c>
      <x:c r="C7" s="6" t="str">
        <x:v>واحد / توضیح</x:v>
      </x:c>
    </x:row>
    <x:row r="8" ht="25" customHeight="1">
      <x:c r="A8" t="str">
        <x:v>بازه گزارش</x:v>
      </x:c>
      <x:c r="B8" s="41" t="str">
        <x:v>۱۲ ماه میلادی ۲۰۲۶</x:v>
      </x:c>
      <x:c r="C8" t="str">
        <x:v>یک سال فرضی</x:v>
      </x:c>
    </x:row>
    <x:row r="9" ht="25" customHeight="1">
      <x:c r="A9" t="str">
        <x:v>حاشیه سود</x:v>
      </x:c>
      <x:c r="B9" s="41" t="str">
        <x:v>فروش منهای هزینه متغیر</x:v>
      </x:c>
      <x:c r="C9" t="str">
        <x:v>بدون هزینه ثابت و مالیات</x:v>
      </x:c>
    </x:row>
    <x:row r="10" ht="25" customHeight="1">
      <x:c r="A10" t="str">
        <x:v>نرخ تبدیل</x:v>
      </x:c>
      <x:c r="B10" s="41" t="str">
        <x:v>تعداد سفارش تقسیم بر مراجعه</x:v>
      </x:c>
      <x:c r="C10" t="str">
        <x:v>فرض یک سفارش به ازای تبدیل</x:v>
      </x:c>
    </x:row>
    <x:row r="11" ht="25" customHeight="1">
      <x:c r="A11" t="str">
        <x:v>رتبه‌بندی</x:v>
      </x:c>
      <x:c r="B11" s="41" t="str">
        <x:v>فروش سالانه</x:v>
      </x:c>
      <x:c r="C11" t="str">
        <x:v>رتبه ۱ برای بیشترین فروش، تساوی ممکن است</x:v>
      </x:c>
    </x:row>
    <x:row r="12" ht="25" customHeight="1"/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28" t="str">
        <x:v>راهنمای مقایسه شعب</x:v>
      </x:c>
      <x:c r="B1" s="28"/>
      <x:c r="C1" s="28"/>
      <x:c r="D1" s="28"/>
      <x:c r="E1" s="28"/>
      <x:c r="F1" s="28"/>
      <x:c r="G1" s="28"/>
      <x:c r="H1" s="28"/>
    </x:row>
    <x:row r="2" ht="25" customHeight="1">
      <x:c r="A2" s="28"/>
      <x:c r="B2" s="28"/>
      <x:c r="C2" s="28"/>
      <x:c r="D2" s="28"/>
      <x:c r="E2" s="28"/>
      <x:c r="F2" s="28"/>
      <x:c r="G2" s="28"/>
      <x:c r="H2" s="28"/>
    </x:row>
    <x:row r="3" ht="25" customHeight="1">
      <x:c r="A3" s="35" t="str">
        <x:v>۱۲ شعبه، ۱۴۴ ردیف مالی و آماری کاملاً ساختگی.</x:v>
      </x:c>
      <x:c r="B3" s="35"/>
      <x:c r="C3" s="35"/>
      <x:c r="D3" s="35"/>
      <x:c r="E3" s="35"/>
      <x:c r="F3" s="35"/>
      <x:c r="G3" s="35"/>
      <x:c r="H3" s="35"/>
    </x:row>
    <x:row r="4" ht="25" customHeight="1"/>
    <x:row r="5" ht="25" customHeight="1"/>
    <x:row r="6" ht="31" customHeight="1">
      <x:c r="A6" s="86" t="str">
        <x:v>راهنمای کاربری و شفافیت نمونه</x:v>
      </x:c>
      <x:c r="B6" s="86"/>
      <x:c r="C6" s="86"/>
      <x:c r="D6" s="86"/>
      <x:c r="E6" s="86"/>
      <x:c r="F6" s="86"/>
      <x:c r="G6" s="86"/>
      <x:c r="H6" s="86"/>
    </x:row>
    <x:row r="7" ht="25" customHeight="1"/>
    <x:row r="8" ht="31" customHeight="1">
      <x:c r="A8" s="93" t="str">
        <x:v>هدف</x:v>
      </x:c>
      <x:c r="B8" s="93"/>
      <x:c r="C8" s="93"/>
      <x:c r="D8" s="93"/>
      <x:c r="E8" s="93"/>
      <x:c r="F8" s="93"/>
      <x:c r="G8" s="93"/>
      <x:c r="H8" s="93"/>
    </x:row>
    <x:row r="9" ht="27" customHeight="1">
      <x:c r="A9" s="99" t="str">
        <x:v>نمایش عملکرد فروش چند شعبه و معیارهای قابل مقایسه در یک داشبورد سالانه.</x:v>
      </x:c>
      <x:c r="B9" s="99"/>
      <x:c r="C9" s="99"/>
      <x:c r="D9" s="99"/>
      <x:c r="E9" s="99"/>
      <x:c r="F9" s="99"/>
      <x:c r="G9" s="99"/>
      <x:c r="H9" s="99"/>
    </x:row>
    <x:row r="10" ht="27" customHeight="1">
      <x:c r="A10" s="99"/>
      <x:c r="B10" s="99"/>
      <x:c r="C10" s="99"/>
      <x:c r="D10" s="99"/>
      <x:c r="E10" s="99"/>
      <x:c r="F10" s="99"/>
      <x:c r="G10" s="99"/>
      <x:c r="H10" s="99"/>
    </x:row>
    <x:row r="11" ht="25" customHeight="1"/>
    <x:row r="12" ht="31" customHeight="1">
      <x:c r="A12" s="93" t="str">
        <x:v>فرمول‌ها</x:v>
      </x:c>
      <x:c r="B12" s="93"/>
      <x:c r="C12" s="93"/>
      <x:c r="D12" s="93"/>
      <x:c r="E12" s="93"/>
      <x:c r="F12" s="93"/>
      <x:c r="G12" s="93"/>
      <x:c r="H12" s="93"/>
    </x:row>
    <x:row r="13" ht="27" customHeight="1">
      <x:c r="A13" s="99" t="str">
        <x:v>حاشیه سود کل = سود ناخالص کل / فروش کل؛ نرخ تحقق هدف = فروش / هدف؛ نرخ تبدیل = سفارش / مراجعات.</x:v>
      </x:c>
      <x:c r="B13" s="99"/>
      <x:c r="C13" s="99"/>
      <x:c r="D13" s="99"/>
      <x:c r="E13" s="99"/>
      <x:c r="F13" s="99"/>
      <x:c r="G13" s="99"/>
      <x:c r="H13" s="99"/>
    </x:row>
    <x:row r="14" ht="27" customHeight="1">
      <x:c r="A14" s="99"/>
      <x:c r="B14" s="99"/>
      <x:c r="C14" s="99"/>
      <x:c r="D14" s="99"/>
      <x:c r="E14" s="99"/>
      <x:c r="F14" s="99"/>
      <x:c r="G14" s="99"/>
      <x:c r="H14" s="99"/>
    </x:row>
    <x:row r="15" ht="25" customHeight="1"/>
    <x:row r="16" ht="31" customHeight="1">
      <x:c r="A16" s="93" t="str">
        <x:v>رتبه</x:v>
      </x:c>
      <x:c r="B16" s="93"/>
      <x:c r="C16" s="93"/>
      <x:c r="D16" s="93"/>
      <x:c r="E16" s="93"/>
      <x:c r="F16" s="93"/>
      <x:c r="G16" s="93"/>
      <x:c r="H16" s="93"/>
    </x:row>
    <x:row r="17" ht="27" customHeight="1">
      <x:c r="A17" s="99" t="str">
        <x:v>رتبه فروش = یک + تعداد شعب با فروش بالاتر از شعبه جاری. برای فروش برابر، رتبه مشترک است.</x:v>
      </x:c>
      <x:c r="B17" s="99"/>
      <x:c r="C17" s="99"/>
      <x:c r="D17" s="99"/>
      <x:c r="E17" s="99"/>
      <x:c r="F17" s="99"/>
      <x:c r="G17" s="99"/>
      <x:c r="H17" s="99"/>
    </x:row>
    <x:row r="18" ht="27" customHeight="1">
      <x:c r="A18" s="99"/>
      <x:c r="B18" s="99"/>
      <x:c r="C18" s="99"/>
      <x:c r="D18" s="99"/>
      <x:c r="E18" s="99"/>
      <x:c r="F18" s="99"/>
      <x:c r="G18" s="99"/>
      <x:c r="H18" s="99"/>
    </x:row>
    <x:row r="19" ht="25" customHeight="1"/>
    <x:row r="20" ht="31" customHeight="1">
      <x:c r="A20" s="93" t="str">
        <x:v>تست پذیرش</x:v>
      </x:c>
      <x:c r="B20" s="93"/>
      <x:c r="C20" s="93"/>
      <x:c r="D20" s="93"/>
      <x:c r="E20" s="93"/>
      <x:c r="F20" s="93"/>
      <x:c r="G20" s="93"/>
      <x:c r="H20" s="93"/>
    </x:row>
    <x:row r="21" ht="27" customHeight="1">
      <x:c r="A21" s="99" t="str">
        <x:v>فروش یک ماه را بیشتر کنید؛ فروش سالانه، رتبه احتمالی شعبه و سود ناخالص تغییر می‌کنند.</x:v>
      </x:c>
      <x:c r="B21" s="99"/>
      <x:c r="C21" s="99"/>
      <x:c r="D21" s="99"/>
      <x:c r="E21" s="99"/>
      <x:c r="F21" s="99"/>
      <x:c r="G21" s="99"/>
      <x:c r="H21" s="99"/>
    </x:row>
    <x:row r="22" ht="27" customHeight="1">
      <x:c r="A22" s="99"/>
      <x:c r="B22" s="99"/>
      <x:c r="C22" s="99"/>
      <x:c r="D22" s="99"/>
      <x:c r="E22" s="99"/>
      <x:c r="F22" s="99"/>
      <x:c r="G22" s="99"/>
      <x:c r="H22" s="99"/>
    </x:row>
    <x:row r="23" ht="25" customHeight="1"/>
    <x:row r="24" ht="31" customHeight="1">
      <x:c r="A24" s="93" t="str">
        <x:v>نکته مدیریتی</x:v>
      </x:c>
      <x:c r="B24" s="93"/>
      <x:c r="C24" s="93"/>
      <x:c r="D24" s="93"/>
      <x:c r="E24" s="93"/>
      <x:c r="F24" s="93"/>
      <x:c r="G24" s="93"/>
      <x:c r="H24" s="93"/>
    </x:row>
    <x:row r="25" ht="27" customHeight="1">
      <x:c r="A25" s="99" t="str">
        <x:v>باید اندازه شعبه، نوع بازار و تفاوت هزینه‌های ثابت هم در تفسیر عملکرد واقعی لحاظ شوند.</x:v>
      </x:c>
      <x:c r="B25" s="99"/>
      <x:c r="C25" s="99"/>
      <x:c r="D25" s="99"/>
      <x:c r="E25" s="99"/>
      <x:c r="F25" s="99"/>
      <x:c r="G25" s="99"/>
      <x:c r="H25" s="99"/>
    </x:row>
    <x:row r="26" ht="27" customHeight="1">
      <x:c r="A26" s="99"/>
      <x:c r="B26" s="99"/>
      <x:c r="C26" s="99"/>
      <x:c r="D26" s="99"/>
      <x:c r="E26" s="99"/>
      <x:c r="F26" s="99"/>
      <x:c r="G26" s="99"/>
      <x:c r="H26" s="99"/>
    </x:row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4"/>
    <x:mergeCell ref="A25:H26"/>
  </x:mergeCells>
  <x:pageMargins left="0.7" right="0.7" top="0.75" bottom="0.75" header="0.3" footer="0.3"/>
</x:worksheet>
</file>