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3f95998d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داشبورد" sheetId="1" r:id="R66e0f31802914fb4"/>
    <x:sheet xmlns:r="http://schemas.openxmlformats.org/officeDocument/2006/relationships" name="داده‌ها" sheetId="2" r:id="Rec35c51342af4eec"/>
    <x:sheet xmlns:r="http://schemas.openxmlformats.org/officeDocument/2006/relationships" name="تحلیل" sheetId="3" r:id="R58e15f8c2e18448b"/>
    <x:sheet xmlns:r="http://schemas.openxmlformats.org/officeDocument/2006/relationships" name="پارامترها" sheetId="4" r:id="R3058113e5a414e1d"/>
    <x:sheet xmlns:r="http://schemas.openxmlformats.org/officeDocument/2006/relationships" name="راهنما" sheetId="5" r:id="Rd9e59a169d7846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–"/>
  </x:numFmts>
  <x:fonts count="10">
    <x:font>
      <x:sz val="11"/>
      <x:name val="Carlito"/>
    </x:font>
    <x:font>
      <x:b/>
      <x:sz val="10"/>
      <x:color rgb="FFFFFFFF"/>
      <x:name val="Tahoma"/>
    </x:font>
    <x:font>
      <x:sz val="9"/>
      <x:color rgb="FF1B3141"/>
      <x:name val="Tahoma"/>
    </x:font>
    <x:font>
      <x:b/>
      <x:sz val="19"/>
      <x:color rgb="FFFFFFFF"/>
      <x:name val="Tahoma"/>
    </x:font>
    <x:font>
      <x:b/>
      <x:sz val="11"/>
      <x:color rgb="FF1B3141"/>
      <x:name val="Tahoma"/>
    </x:font>
    <x:font>
      <x:b/>
      <x:sz val="10"/>
      <x:color rgb="FF1B3141"/>
      <x:name val="Tahoma"/>
    </x:font>
    <x:font>
      <x:b/>
      <x:sz val="17"/>
      <x:color rgb="FF007F80"/>
      <x:name val="Tahoma"/>
    </x:font>
    <x:font>
      <x:b/>
      <x:sz val="11"/>
      <x:color rgb="FFFFFFFF"/>
      <x:name val="Tahoma"/>
    </x:font>
    <x:font>
      <x:b/>
      <x:sz val="13"/>
      <x:color rgb="FFFFFFFF"/>
      <x:name val="Tahoma"/>
    </x:font>
    <x:font>
      <x:sz val="10"/>
      <x:color rgb="FF1B3141"/>
      <x:name val="Tahoma"/>
    </x:font>
  </x:fonts>
  <x:fills count="13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9F4FC"/>
      </x:patternFill>
    </x:fill>
    <x:fill>
      <x:patternFill patternType="solid">
        <x:fgColor rgb="FFDFF5F3"/>
      </x:patternFill>
    </x:fill>
    <x:fill>
      <x:patternFill patternType="solid">
        <x:fgColor rgb="FF007F80"/>
      </x:patternFill>
    </x:fill>
    <x:fill>
      <x:patternFill patternType="solid">
        <x:fgColor rgb="FFE2EFF2"/>
      </x:patternFill>
    </x:fill>
    <x:fill>
      <x:patternFill patternType="solid">
        <x:fgColor rgb="FFF5FAF8"/>
      </x:patternFill>
    </x:fill>
    <x:fill>
      <x:patternFill patternType="solid">
        <x:fgColor rgb="FFF5F8FB"/>
      </x:patternFill>
    </x:fill>
    <x:fill>
      <x:patternFill patternType="solid">
        <x:fgColor rgb="FFE5F0F4"/>
      </x:patternFill>
    </x:fill>
    <x:fill>
      <x:patternFill patternType="solid">
        <x:fgColor rgb="FFF5F8FB"/>
      </x:patternFill>
    </x:fill>
    <x:fill>
      <x:patternFill patternType="solid">
        <x:fgColor rgb="FFE8F4F4"/>
      </x:patternFill>
    </x:fill>
    <x:fill>
      <x:patternFill patternType="solid">
        <x:fgColor rgb="FF007F80"/>
      </x:patternFill>
    </x:fill>
  </x:fills>
  <x:borders count="2">
    <x:border/>
    <x:border/>
  </x:borders>
  <x:cellStyleXfs count="1">
    <x:xf numFmtId="0" fontId="0" fillId="0" borderId="0"/>
  </x:cellStyleXfs>
  <x:cellXfs count="10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/>
    </x:xf>
    <x:xf numFmtId="200" fontId="6" fillId="7" borderId="0" xfId="0" applyNumberFormat="1" applyFont="1" applyFill="1" applyBorder="1" applyAlignment="1">
      <x:alignment horizontal="center" vertical="center"/>
    </x:xf>
    <x:xf numFmtId="200" fontId="6" fillId="7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right"/>
    </x:xf>
    <x:xf numFmtId="0" fontId="7" fillId="2" borderId="0" xfId="0" applyNumberFormat="1" applyFont="1" applyFill="1" applyBorder="1" applyAlignment="1">
      <x:alignment horizontal="right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right"/>
    </x:xf>
    <x:xf numFmtId="0" fontId="7" fillId="2" borderId="1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 applyAlignment="1">
      <x:alignment horizontal="right" vertical="center"/>
    </x:xf>
    <x:xf numFmtId="0" fontId="1" fillId="5" borderId="1" xfId="0" applyNumberFormat="1" applyFont="1" applyFill="1" applyBorder="1" applyAlignment="1">
      <x:alignment horizontal="right"/>
    </x:xf>
    <x:xf numFmtId="0" fontId="1" fillId="5" borderId="1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right"/>
    </x:xf>
    <x:xf numFmtId="0" fontId="8" fillId="5" borderId="0" xfId="0" applyNumberFormat="1" applyFont="1" applyFill="1" applyBorder="1" applyAlignment="1">
      <x:alignment horizontal="right" vertical="center"/>
    </x:xf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right"/>
    </x:xf>
    <x:xf numFmtId="0" fontId="8" fillId="5" borderId="1" xfId="0" applyNumberFormat="1" applyFont="1" applyFill="1" applyBorder="1" applyAlignment="1">
      <x:alignment horizontal="right" vertical="center"/>
    </x:xf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4" fillId="9" borderId="0" xfId="0" applyNumberFormat="1" applyFont="1" applyFill="1" applyBorder="1" applyAlignment="1">
      <x:alignment horizontal="right"/>
    </x:xf>
    <x:xf numFmtId="0" fontId="4" fillId="9" borderId="0" xfId="0" applyNumberFormat="1" applyFont="1" applyFill="1" applyBorder="1" applyAlignment="1">
      <x:alignment horizontal="right" vertical="center"/>
    </x:xf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4" fillId="9" borderId="1" xfId="0" applyNumberFormat="1" applyFont="1" applyFill="1" applyBorder="1" applyAlignment="1">
      <x:alignment horizontal="right"/>
    </x:xf>
    <x:xf numFmtId="0" fontId="4" fillId="9" borderId="1" xfId="0" applyNumberFormat="1" applyFont="1" applyFill="1" applyBorder="1" applyAlignment="1">
      <x:alignment horizontal="right" vertic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2" fillId="11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9" fillId="11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1" fillId="12" borderId="0" xfId="0" applyNumberFormat="1" applyFont="1" applyFill="1" applyBorder="1" applyAlignment="1">
      <x:alignment horizontal="right" vertical="center"/>
    </x:xf>
    <x:xf numFmtId="0" fontId="7" fillId="1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e4c1495a94e05" /><Relationship Type="http://schemas.openxmlformats.org/officeDocument/2006/relationships/theme" Target="/xl/theme/theme1.xml" Id="R002419ea702045ae" /><Relationship Type="http://schemas.openxmlformats.org/officeDocument/2006/relationships/sharedStrings" Target="/xl/sharedStrings.xml" Id="R9f78fe460cfd4212" /><Relationship Type="http://schemas.openxmlformats.org/officeDocument/2006/relationships/worksheet" Target="/xl/worksheets/sheet1.xml" Id="R66e0f31802914fb4" /><Relationship Type="http://schemas.openxmlformats.org/officeDocument/2006/relationships/worksheet" Target="/xl/worksheets/sheet2.xml" Id="Rec35c51342af4eec" /><Relationship Type="http://schemas.openxmlformats.org/officeDocument/2006/relationships/worksheet" Target="/xl/worksheets/sheet3.xml" Id="R58e15f8c2e18448b" /><Relationship Type="http://schemas.openxmlformats.org/officeDocument/2006/relationships/worksheet" Target="/xl/worksheets/sheet4.xml" Id="R3058113e5a414e1d" /><Relationship Type="http://schemas.openxmlformats.org/officeDocument/2006/relationships/worksheet" Target="/xl/worksheets/sheet5.xml" Id="Rd9e59a169d7846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bdc763e802a4e73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کل داده</c:v>
          </c:tx>
          <c:cat>
            <c:strRef>
              <c:f>'تحلیل'!$A$9:$A$14</c:f>
              <c:strCache>
                <c:ptCount val="0"/>
              </c:strCache>
            </c:strRef>
          </c:cat>
          <c:val>
            <c:numRef>
              <c:f>'تحلیل'!$B$9:$B$14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ردیف تکراری</c:v>
          </c:tx>
          <c:cat>
            <c:strRef>
              <c:f>'تحلیل'!$A$9:$A$14</c:f>
              <c:strCache>
                <c:ptCount val="0"/>
              </c:strCache>
            </c:strRef>
          </c:cat>
          <c:val>
            <c:numRef>
              <c:f>'تحلیل'!$C$9:$C$14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dc763e802a4e7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afc6947be88410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5" customHeight="1">
      <x:c r="A1" s="22" t="str">
        <x:v>پاکسازی داده و تشخیص تکرار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  <x:c r="M1" s="22"/>
      <x:c r="N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  <x:c r="M2" s="22"/>
      <x:c r="N2" s="22"/>
    </x:row>
    <x:row r="3" ht="25" customHeight="1">
      <x:c r="A3" s="29" t="str">
        <x:v>آدرس‌های ایمیل، نام و تلفن ۱۸۰ ردیف ساختگی هستند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4" ht="25" customHeight="1"/>
    <x:row r="5" ht="31" customHeight="1">
      <x:c r="A5" s="41" t="str">
        <x:v>کل ردیف</x:v>
      </x:c>
      <x:c r="B5" s="41"/>
      <x:c r="C5" s="41"/>
      <x:c r="D5" s="41" t="str">
        <x:v>ردیف تکراری</x:v>
      </x:c>
      <x:c r="E5" s="41"/>
      <x:c r="F5" s="41"/>
      <x:c r="G5" s="41" t="str">
        <x:v>نیازمند اصلاح</x:v>
      </x:c>
      <x:c r="H5" s="41"/>
      <x:c r="I5" s="41"/>
      <x:c r="J5" s="41" t="str">
        <x:v>کلید یکتای تخمینی</x:v>
      </x:c>
      <x:c r="K5" s="41"/>
      <x:c r="L5" s="41"/>
    </x:row>
    <x:row r="6" ht="29" customHeight="1">
      <x:c r="A6" s="54" t="n">
        <x:f>COUNTA('داده‌ها'!A9:A188)</x:f>
        <x:v>180</x:v>
      </x:c>
      <x:c r="B6" s="49"/>
      <x:c r="C6" s="49"/>
      <x:c r="D6" s="54" t="n">
        <x:f>COUNTIF('داده‌ها'!K9:K188,"تکراری")</x:f>
        <x:v>16</x:v>
      </x:c>
      <x:c r="E6" s="49"/>
      <x:c r="F6" s="49"/>
      <x:c r="G6" s="54" t="n">
        <x:f>COUNTIF('داده‌ها'!L9:L188,"نیاز به اصلاح")</x:f>
        <x:v>13</x:v>
      </x:c>
      <x:c r="H6" s="49"/>
      <x:c r="I6" s="49"/>
      <x:c r="J6" s="54" t="n">
        <x:f>COUNTA('داده‌ها'!A9:A188)-COUNTIF('داده‌ها'!K9:K188,"تکراری")</x:f>
        <x:v>164</x:v>
      </x:c>
      <x:c r="K6" s="49"/>
      <x:c r="L6" s="49"/>
    </x:row>
    <x:row r="7" ht="29" customHeight="1">
      <x:c r="A7" s="49"/>
      <x:c r="B7" s="49"/>
      <x:c r="C7" s="49"/>
      <x:c r="D7" s="49"/>
      <x:c r="E7" s="49"/>
      <x:c r="F7" s="49"/>
      <x:c r="G7" s="49"/>
      <x:c r="H7" s="49"/>
      <x:c r="I7" s="49"/>
      <x:c r="J7" s="49"/>
      <x:c r="K7" s="49"/>
      <x:c r="L7" s="49"/>
    </x:row>
    <x:row r="8" ht="29" customHeight="1">
      <x:c r="A8" s="49"/>
      <x:c r="B8" s="49"/>
      <x:c r="C8" s="49"/>
      <x:c r="D8" s="49"/>
      <x:c r="E8" s="49"/>
      <x:c r="F8" s="49"/>
      <x:c r="G8" s="49"/>
      <x:c r="H8" s="49"/>
      <x:c r="I8" s="49"/>
      <x:c r="J8" s="49"/>
      <x:c r="K8" s="49"/>
      <x:c r="L8" s="49"/>
    </x:row>
    <x:row r="9" ht="25" customHeight="1"/>
    <x:row r="10" ht="31" customHeight="1">
      <x:c r="A10" s="58" t="str">
        <x:v>تحلیل تصویری | شاخص‌ها از داده‌های ورودی محاسبه می‌شوند</x:v>
      </x:c>
      <x:c r="B10" s="58"/>
      <x:c r="C10" s="58"/>
      <x:c r="D10" s="58"/>
      <x:c r="E10" s="58"/>
      <x:c r="F10" s="58"/>
      <x:c r="G10" s="58"/>
      <x:c r="H10" s="58"/>
      <x:c r="I10" s="58"/>
      <x:c r="J10" s="58"/>
      <x:c r="K10" s="58"/>
      <x:c r="L10" s="58"/>
      <x:c r="M10" s="58"/>
      <x:c r="N10" s="58"/>
    </x:row>
    <x:row r="11" ht="25" customHeight="1"/>
    <x:row r="12" ht="31" customHeight="1">
      <x:c r="J12" s="106" t="str">
        <x:v>نکات مدیریتی</x:v>
      </x:c>
      <x:c r="K12" s="106"/>
      <x:c r="L12" s="106"/>
      <x:c r="M12" s="106"/>
      <x:c r="N12" s="106"/>
    </x:row>
    <x:row r="13" ht="25" customHeight="1"/>
    <x:row r="14" ht="27" customHeight="1">
      <x:c r="J14" s="97" t="str">
        <x:v>● نسخه خام رکوردها حفظ و خروجی در ستون جداست.</x:v>
      </x:c>
      <x:c r="K14" s="97"/>
      <x:c r="L14" s="97"/>
      <x:c r="M14" s="97"/>
      <x:c r="N14" s="97"/>
    </x:row>
    <x:row r="15" ht="27" customHeight="1">
      <x:c r="J15" s="97"/>
      <x:c r="K15" s="97"/>
      <x:c r="L15" s="97"/>
      <x:c r="M15" s="97"/>
      <x:c r="N15" s="97"/>
    </x:row>
    <x:row r="16" ht="27" customHeight="1">
      <x:c r="J16" s="97"/>
      <x:c r="K16" s="97"/>
      <x:c r="L16" s="97"/>
      <x:c r="M16" s="97"/>
      <x:c r="N16" s="97"/>
    </x:row>
    <x:row r="17" ht="27" customHeight="1">
      <x:c r="J17" s="68"/>
      <x:c r="K17" s="68"/>
      <x:c r="L17" s="68"/>
      <x:c r="M17" s="68"/>
      <x:c r="N17" s="68"/>
    </x:row>
    <x:row r="18" ht="27" customHeight="1">
      <x:c r="J18" s="102" t="str">
        <x:v>● کدگذاری ی/ک و بزرگی حروف ایمیل استاندارد می‌شود.</x:v>
      </x:c>
      <x:c r="K18" s="102"/>
      <x:c r="L18" s="102"/>
      <x:c r="M18" s="102"/>
      <x:c r="N18" s="102"/>
    </x:row>
    <x:row r="19" ht="27" customHeight="1">
      <x:c r="J19" s="102"/>
      <x:c r="K19" s="102"/>
      <x:c r="L19" s="102"/>
      <x:c r="M19" s="102"/>
      <x:c r="N19" s="102"/>
    </x:row>
    <x:row r="20" ht="27" customHeight="1">
      <x:c r="J20" s="102"/>
      <x:c r="K20" s="102"/>
      <x:c r="L20" s="102"/>
      <x:c r="M20" s="102"/>
      <x:c r="N20" s="102"/>
    </x:row>
    <x:row r="21" ht="25" customHeight="1"/>
    <x:row r="22" ht="27" customHeight="1">
      <x:c r="J22" s="97" t="str">
        <x:v>● تکراری بودن ایمیل، اثبات تکراری بودن شخص نیست.</x:v>
      </x:c>
      <x:c r="K22" s="97"/>
      <x:c r="L22" s="97"/>
      <x:c r="M22" s="97"/>
      <x:c r="N22" s="97"/>
    </x:row>
    <x:row r="23" ht="27" customHeight="1">
      <x:c r="J23" s="97"/>
      <x:c r="K23" s="97"/>
      <x:c r="L23" s="97"/>
      <x:c r="M23" s="97"/>
      <x:c r="N23" s="97"/>
    </x:row>
    <x:row r="24" ht="27" customHeight="1">
      <x:c r="J24" s="97"/>
      <x:c r="K24" s="97"/>
      <x:c r="L24" s="97"/>
      <x:c r="M24" s="97"/>
      <x:c r="N24" s="97"/>
    </x:row>
    <x:row r="25" ht="25" customHeight="1"/>
    <x:row r="26" ht="27" customHeight="1">
      <x:c r="J26" s="102" t="str">
        <x:v>● هیچ رکورد واقعی مشتری در نمونه وجود ندارد.</x:v>
      </x:c>
      <x:c r="K26" s="102"/>
      <x:c r="L26" s="102"/>
      <x:c r="M26" s="102"/>
      <x:c r="N26" s="102"/>
    </x:row>
    <x:row r="27" ht="27" customHeight="1">
      <x:c r="J27" s="102"/>
      <x:c r="K27" s="102"/>
      <x:c r="L27" s="102"/>
      <x:c r="M27" s="102"/>
      <x:c r="N27" s="102"/>
    </x:row>
    <x:row r="28" ht="27" customHeight="1">
      <x:c r="J28" s="102"/>
      <x:c r="K28" s="102"/>
      <x:c r="L28" s="102"/>
      <x:c r="M28" s="102"/>
      <x:c r="N28" s="102"/>
    </x:row>
    <x:row r="29" ht="25" customHeight="1"/>
    <x:row r="30" ht="25" customHeight="1"/>
    <x:row r="31" ht="25" customHeight="1"/>
    <x:row r="32" ht="31" customHeight="1">
      <x:c r="A32" s="73" t="str">
        <x:v>نمونه مستقل آموزشی | داده‌ها فرضی هستند؛ این فایل سابقه اجرای سفارش کارفرما نیست.</x:v>
      </x:c>
      <x:c r="B32" s="73"/>
      <x:c r="C32" s="73"/>
      <x:c r="D32" s="73"/>
      <x:c r="E32" s="73"/>
      <x:c r="F32" s="73"/>
      <x:c r="G32" s="73"/>
      <x:c r="H32" s="73"/>
      <x:c r="I32" s="73"/>
      <x:c r="J32" s="73"/>
      <x:c r="K32" s="73"/>
      <x:c r="L32" s="73"/>
      <x:c r="M32" s="73"/>
      <x:c r="N32" s="73"/>
    </x:row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2"/>
    <x:mergeCell ref="A3:N3"/>
    <x:mergeCell ref="A5:C5"/>
    <x:mergeCell ref="A6:C8"/>
    <x:mergeCell ref="D5:F5"/>
    <x:mergeCell ref="D6:F8"/>
    <x:mergeCell ref="G5:I5"/>
    <x:mergeCell ref="G6:I8"/>
    <x:mergeCell ref="J5:L5"/>
    <x:mergeCell ref="J6:L8"/>
    <x:mergeCell ref="A10:N10"/>
    <x:mergeCell ref="J12:N12"/>
    <x:mergeCell ref="A32:N32"/>
    <x:mergeCell ref="J14:N16"/>
    <x:mergeCell ref="J18:N20"/>
    <x:mergeCell ref="J22:N24"/>
    <x:mergeCell ref="J26:N28"/>
  </x:mergeCells>
  <x:pageMargins left="0.7" right="0.7" top="0.75" bottom="0.75" header="0.3" footer="0.3"/>
  <x:drawing xmlns:r="http://schemas.openxmlformats.org/officeDocument/2006/relationships" r:id="R5afc6947be884108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1" max="11" width="15" hidden="0" customWidth="1"/>
    <x:col min="12" max="12" width="15" hidden="0" customWidth="1"/>
    <x:col min="1" max="1" width="20" hidden="0" customWidth="1"/>
    <x:col min="10" max="10" width="15" hidden="0" customWidth="1"/>
  </x:cols>
  <x:sheetData>
    <x:row r="1" ht="25" customHeight="1">
      <x:c r="A1" s="22" t="str">
        <x:v>۰۸ | پاکسازی و کنترل کیفیت بانک اطلاعاتی</x:v>
      </x:c>
      <x:c r="B1" s="22"/>
      <x:c r="C1" s="22"/>
      <x:c r="D1" s="22"/>
      <x:c r="E1" s="22"/>
      <x:c r="F1" s="22"/>
      <x:c r="G1" s="22"/>
      <x:c r="H1" s="22"/>
      <x:c r="I1" s="22"/>
      <x:c r="J1" s="22"/>
      <x:c r="K1" s="22"/>
      <x:c r="L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  <x:c r="I2" s="22"/>
      <x:c r="J2" s="22"/>
      <x:c r="K2" s="22"/>
      <x:c r="L2" s="22"/>
    </x:row>
    <x:row r="3" ht="25" customHeight="1">
      <x:c r="A3" s="29" t="str">
        <x:v>۱۸۰ رکورد کاملاً ساختگی | داده خام حفظ می‌شود؛ نسخه پاکسازی جداست</x:v>
      </x:c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شناسه خام</x:v>
      </x:c>
      <x:c r="B8" s="6" t="str">
        <x:v>نام خام</x:v>
      </x:c>
      <x:c r="C8" s="6" t="str">
        <x:v>تلفن خام</x:v>
      </x:c>
      <x:c r="D8" s="6" t="str">
        <x:v>ایمیل خام</x:v>
      </x:c>
      <x:c r="E8" s="6" t="str">
        <x:v>شهر</x:v>
      </x:c>
      <x:c r="F8" s="6" t="str">
        <x:v>نام استاندارد</x:v>
      </x:c>
      <x:c r="G8" s="6" t="str">
        <x:v>تلفن استاندارد</x:v>
      </x:c>
      <x:c r="H8" s="6" t="str">
        <x:v>ایمیل استاندارد</x:v>
      </x:c>
      <x:c r="I8" s="6" t="str">
        <x:v>کنترل ساختار ایمیل</x:v>
      </x:c>
      <x:c r="J8" s="6" t="str">
        <x:v>کلید شناسایی</x:v>
      </x:c>
      <x:c r="K8" s="6" t="str">
        <x:v>تکراری‌بودن</x:v>
      </x:c>
      <x:c r="L8" s="6" t="str">
        <x:v>کنترل تکمیل</x:v>
      </x:c>
    </x:row>
    <x:row r="9" ht="25" customHeight="1">
      <x:c r="A9" s="16" t="str">
        <x:v>RAW-0001</x:v>
      </x:c>
      <x:c r="B9" s="16" t="str">
        <x:v>كريم سليمي</x:v>
      </x:c>
      <x:c r="C9" s="16" t="str">
        <x:v>0987-387 5195</x:v>
      </x:c>
      <x:c r="D9" s="16" t="str">
        <x:v>client001@demo.example</x:v>
      </x:c>
      <x:c r="E9" s="16" t="str">
        <x:v>مشهد</x:v>
      </x:c>
      <x:c r="F9" s="18" t="str">
        <x:f>TRIM(SUBSTITUTE(SUBSTITUTE(B9,"ي","ی"),"ك","ک"))</x:f>
        <x:v>کریم سلیمی</x:v>
      </x:c>
      <x:c r="G9" s="18" t="str">
        <x:f>MID(SUBSTITUTE(SUBSTITUTE("x"&amp;C9," ",""),"-",""),2,40)</x:f>
        <x:v>09873875195</x:v>
      </x:c>
      <x:c r="H9" s="18" t="str">
        <x:f>LOWER(TRIM(D9))</x:f>
        <x:v>client001@demo.example</x:v>
      </x:c>
      <x:c r="I9" s="18" t="str">
        <x:f>IF(AND(ISNUMBER(SEARCH("@",H9)),ISNUMBER(SEARCH(".",H9))),"ساختار قابل بررسی","ایمیل ناقص")</x:f>
        <x:v>ساختار قابل بررسی</x:v>
      </x:c>
      <x:c r="J9" s="18" t="str">
        <x:f>H9</x:f>
        <x:v>client001@demo.example</x:v>
      </x:c>
      <x:c r="K9" s="18" t="str">
        <x:f>IF(COUNTIF($H$9:H9,H9)&gt;1,"تکراری","اولین ثبت")</x:f>
        <x:v>اولین ثبت</x:v>
      </x:c>
      <x:c r="L9" s="18" t="str">
        <x:f>IF(OR(F9="",G9="",I9&lt;&gt;"ساختار قابل بررسی"),"نیاز به اصلاح","قابل بررسی")</x:f>
        <x:v>قابل بررسی</x:v>
      </x:c>
    </x:row>
    <x:row r="10" ht="25" customHeight="1">
      <x:c r="A10" s="16" t="str">
        <x:v>RAW-0002</x:v>
      </x:c>
      <x:c r="B10" s="16" t="str">
        <x:v>كريم  نوري</x:v>
      </x:c>
      <x:c r="C10" s="16" t="str">
        <x:v>09363032878</x:v>
      </x:c>
      <x:c r="D10" s="16" t="str">
        <x:v>client002@demo.example</x:v>
      </x:c>
      <x:c r="E10" s="16" t="str">
        <x:v>کرج</x:v>
      </x:c>
      <x:c r="F10" s="18" t="str">
        <x:f>TRIM(SUBSTITUTE(SUBSTITUTE(B10,"ي","ی"),"ك","ک"))</x:f>
        <x:v>کریم نوری</x:v>
      </x:c>
      <x:c r="G10" s="18" t="str">
        <x:f>MID(SUBSTITUTE(SUBSTITUTE("x"&amp;C10," ",""),"-",""),2,40)</x:f>
        <x:v>09363032878</x:v>
      </x:c>
      <x:c r="H10" s="18" t="str">
        <x:f>LOWER(TRIM(D10))</x:f>
        <x:v>client002@demo.example</x:v>
      </x:c>
      <x:c r="I10" s="18" t="str">
        <x:f>IF(AND(ISNUMBER(SEARCH("@",H10)),ISNUMBER(SEARCH(".",H10))),"ساختار قابل بررسی","ایمیل ناقص")</x:f>
        <x:v>ساختار قابل بررسی</x:v>
      </x:c>
      <x:c r="J10" s="18" t="str">
        <x:f>H10</x:f>
        <x:v>client002@demo.example</x:v>
      </x:c>
      <x:c r="K10" s="18" t="str">
        <x:f>IF(COUNTIF($H$9:H10,H10)&gt;1,"تکراری","اولین ثبت")</x:f>
        <x:v>اولین ثبت</x:v>
      </x:c>
      <x:c r="L10" s="18" t="str">
        <x:f>IF(OR(F10="",G10="",I10&lt;&gt;"ساختار قابل بررسی"),"نیاز به اصلاح","قابل بررسی")</x:f>
        <x:v>قابل بررسی</x:v>
      </x:c>
    </x:row>
    <x:row r="11" ht="25" customHeight="1">
      <x:c r="A11" s="16" t="str">
        <x:v>RAW-0003</x:v>
      </x:c>
      <x:c r="B11" s="16" t="str">
        <x:v>مريم  رضايي</x:v>
      </x:c>
      <x:c r="C11" s="16" t="str">
        <x:v>09852682785</x:v>
      </x:c>
      <x:c r="D11" s="16" t="str">
        <x:v>client003@demo.example</x:v>
      </x:c>
      <x:c r="E11" s="16" t="str">
        <x:v>تهران</x:v>
      </x:c>
      <x:c r="F11" s="18" t="str">
        <x:f>TRIM(SUBSTITUTE(SUBSTITUTE(B11,"ي","ی"),"ك","ک"))</x:f>
        <x:v>مریم رضایی</x:v>
      </x:c>
      <x:c r="G11" s="18" t="str">
        <x:f>MID(SUBSTITUTE(SUBSTITUTE("x"&amp;C11," ",""),"-",""),2,40)</x:f>
        <x:v>09852682785</x:v>
      </x:c>
      <x:c r="H11" s="18" t="str">
        <x:f>LOWER(TRIM(D11))</x:f>
        <x:v>client003@demo.example</x:v>
      </x:c>
      <x:c r="I11" s="18" t="str">
        <x:f>IF(AND(ISNUMBER(SEARCH("@",H11)),ISNUMBER(SEARCH(".",H11))),"ساختار قابل بررسی","ایمیل ناقص")</x:f>
        <x:v>ساختار قابل بررسی</x:v>
      </x:c>
      <x:c r="J11" s="18" t="str">
        <x:f>H11</x:f>
        <x:v>client003@demo.example</x:v>
      </x:c>
      <x:c r="K11" s="18" t="str">
        <x:f>IF(COUNTIF($H$9:H11,H11)&gt;1,"تکراری","اولین ثبت")</x:f>
        <x:v>اولین ثبت</x:v>
      </x:c>
      <x:c r="L11" s="18" t="str">
        <x:f>IF(OR(F11="",G11="",I11&lt;&gt;"ساختار قابل بررسی"),"نیاز به اصلاح","قابل بررسی")</x:f>
        <x:v>قابل بررسی</x:v>
      </x:c>
    </x:row>
    <x:row r="12" ht="25" customHeight="1">
      <x:c r="A12" s="16" t="str">
        <x:v>RAW-0004</x:v>
      </x:c>
      <x:c r="B12" s="16" t="str">
        <x:v>کیوان كريمي</x:v>
      </x:c>
      <x:c r="C12" s="16" t="str">
        <x:v>09325563361</x:v>
      </x:c>
      <x:c r="D12" s="16" t="str">
        <x:v> CLIENT004@DEMO.EXAMPLE </x:v>
      </x:c>
      <x:c r="E12" s="16" t="str">
        <x:v>تبریز</x:v>
      </x:c>
      <x:c r="F12" s="18" t="str">
        <x:f>TRIM(SUBSTITUTE(SUBSTITUTE(B12,"ي","ی"),"ك","ک"))</x:f>
        <x:v>کیوان کریمی</x:v>
      </x:c>
      <x:c r="G12" s="18" t="str">
        <x:f>MID(SUBSTITUTE(SUBSTITUTE("x"&amp;C12," ",""),"-",""),2,40)</x:f>
        <x:v>09325563361</x:v>
      </x:c>
      <x:c r="H12" s="18" t="str">
        <x:f>LOWER(TRIM(D12))</x:f>
        <x:v>client004@demo.example</x:v>
      </x:c>
      <x:c r="I12" s="18" t="str">
        <x:f>IF(AND(ISNUMBER(SEARCH("@",H12)),ISNUMBER(SEARCH(".",H12))),"ساختار قابل بررسی","ایمیل ناقص")</x:f>
        <x:v>ساختار قابل بررسی</x:v>
      </x:c>
      <x:c r="J12" s="18" t="str">
        <x:f>H12</x:f>
        <x:v>client004@demo.example</x:v>
      </x:c>
      <x:c r="K12" s="18" t="str">
        <x:f>IF(COUNTIF($H$9:H12,H12)&gt;1,"تکراری","اولین ثبت")</x:f>
        <x:v>اولین ثبت</x:v>
      </x:c>
      <x:c r="L12" s="18" t="str">
        <x:f>IF(OR(F12="",G12="",I12&lt;&gt;"ساختار قابل بررسی"),"نیاز به اصلاح","قابل بررسی")</x:f>
        <x:v>قابل بررسی</x:v>
      </x:c>
    </x:row>
    <x:row r="13" ht="25" customHeight="1">
      <x:c r="A13" s="16" t="str">
        <x:v>RAW-0005</x:v>
      </x:c>
      <x:c r="B13" s="16" t="str">
        <x:v>هانيه كريمي</x:v>
      </x:c>
      <x:c r="C13" s="16" t="str">
        <x:v>09649757514</x:v>
      </x:c>
      <x:c r="D13" s="16" t="str">
        <x:v>client005@demo.example</x:v>
      </x:c>
      <x:c r="E13" s="16" t="str">
        <x:v>تهران</x:v>
      </x:c>
      <x:c r="F13" s="18" t="str">
        <x:f>TRIM(SUBSTITUTE(SUBSTITUTE(B13,"ي","ی"),"ك","ک"))</x:f>
        <x:v>هانیه کریمی</x:v>
      </x:c>
      <x:c r="G13" s="18" t="str">
        <x:f>MID(SUBSTITUTE(SUBSTITUTE("x"&amp;C13," ",""),"-",""),2,40)</x:f>
        <x:v>09649757514</x:v>
      </x:c>
      <x:c r="H13" s="18" t="str">
        <x:f>LOWER(TRIM(D13))</x:f>
        <x:v>client005@demo.example</x:v>
      </x:c>
      <x:c r="I13" s="18" t="str">
        <x:f>IF(AND(ISNUMBER(SEARCH("@",H13)),ISNUMBER(SEARCH(".",H13))),"ساختار قابل بررسی","ایمیل ناقص")</x:f>
        <x:v>ساختار قابل بررسی</x:v>
      </x:c>
      <x:c r="J13" s="18" t="str">
        <x:f>H13</x:f>
        <x:v>client005@demo.example</x:v>
      </x:c>
      <x:c r="K13" s="18" t="str">
        <x:f>IF(COUNTIF($H$9:H13,H13)&gt;1,"تکراری","اولین ثبت")</x:f>
        <x:v>اولین ثبت</x:v>
      </x:c>
      <x:c r="L13" s="18" t="str">
        <x:f>IF(OR(F13="",G13="",I13&lt;&gt;"ساختار قابل بررسی"),"نیاز به اصلاح","قابل بررسی")</x:f>
        <x:v>قابل بررسی</x:v>
      </x:c>
    </x:row>
    <x:row r="14" ht="25" customHeight="1">
      <x:c r="A14" s="16" t="str">
        <x:v>RAW-0006</x:v>
      </x:c>
      <x:c r="B14" s="16" t="str">
        <x:v>نيما حسینی</x:v>
      </x:c>
      <x:c r="C14" s="16" t="str">
        <x:v>0986-607 5724</x:v>
      </x:c>
      <x:c r="D14" s="16" t="str">
        <x:v>client006@demo.example</x:v>
      </x:c>
      <x:c r="E14" s="16" t="str">
        <x:v>تبریز</x:v>
      </x:c>
      <x:c r="F14" s="18" t="str">
        <x:f>TRIM(SUBSTITUTE(SUBSTITUTE(B14,"ي","ی"),"ك","ک"))</x:f>
        <x:v>نیما حسینی</x:v>
      </x:c>
      <x:c r="G14" s="18" t="str">
        <x:f>MID(SUBSTITUTE(SUBSTITUTE("x"&amp;C14," ",""),"-",""),2,40)</x:f>
        <x:v>09866075724</x:v>
      </x:c>
      <x:c r="H14" s="18" t="str">
        <x:f>LOWER(TRIM(D14))</x:f>
        <x:v>client006@demo.example</x:v>
      </x:c>
      <x:c r="I14" s="18" t="str">
        <x:f>IF(AND(ISNUMBER(SEARCH("@",H14)),ISNUMBER(SEARCH(".",H14))),"ساختار قابل بررسی","ایمیل ناقص")</x:f>
        <x:v>ساختار قابل بررسی</x:v>
      </x:c>
      <x:c r="J14" s="18" t="str">
        <x:f>H14</x:f>
        <x:v>client006@demo.example</x:v>
      </x:c>
      <x:c r="K14" s="18" t="str">
        <x:f>IF(COUNTIF($H$9:H14,H14)&gt;1,"تکراری","اولین ثبت")</x:f>
        <x:v>اولین ثبت</x:v>
      </x:c>
      <x:c r="L14" s="18" t="str">
        <x:f>IF(OR(F14="",G14="",I14&lt;&gt;"ساختار قابل بررسی"),"نیاز به اصلاح","قابل بررسی")</x:f>
        <x:v>قابل بررسی</x:v>
      </x:c>
    </x:row>
    <x:row r="15" ht="25" customHeight="1">
      <x:c r="A15" s="16" t="str">
        <x:v>RAW-0007</x:v>
      </x:c>
      <x:c r="B15" s="16" t="str">
        <x:v>مريم هاشمي</x:v>
      </x:c>
      <x:c r="C15" s="16" t="str">
        <x:v>09621048921</x:v>
      </x:c>
      <x:c r="D15" s="16" t="str">
        <x:v>client007@demo.example</x:v>
      </x:c>
      <x:c r="E15" s="16" t="str">
        <x:v>مشهد</x:v>
      </x:c>
      <x:c r="F15" s="18" t="str">
        <x:f>TRIM(SUBSTITUTE(SUBSTITUTE(B15,"ي","ی"),"ك","ک"))</x:f>
        <x:v>مریم هاشمی</x:v>
      </x:c>
      <x:c r="G15" s="18" t="str">
        <x:f>MID(SUBSTITUTE(SUBSTITUTE("x"&amp;C15," ",""),"-",""),2,40)</x:f>
        <x:v>09621048921</x:v>
      </x:c>
      <x:c r="H15" s="18" t="str">
        <x:f>LOWER(TRIM(D15))</x:f>
        <x:v>client007@demo.example</x:v>
      </x:c>
      <x:c r="I15" s="18" t="str">
        <x:f>IF(AND(ISNUMBER(SEARCH("@",H15)),ISNUMBER(SEARCH(".",H15))),"ساختار قابل بررسی","ایمیل ناقص")</x:f>
        <x:v>ساختار قابل بررسی</x:v>
      </x:c>
      <x:c r="J15" s="18" t="str">
        <x:f>H15</x:f>
        <x:v>client007@demo.example</x:v>
      </x:c>
      <x:c r="K15" s="18" t="str">
        <x:f>IF(COUNTIF($H$9:H15,H15)&gt;1,"تکراری","اولین ثبت")</x:f>
        <x:v>اولین ثبت</x:v>
      </x:c>
      <x:c r="L15" s="18" t="str">
        <x:f>IF(OR(F15="",G15="",I15&lt;&gt;"ساختار قابل بررسی"),"نیاز به اصلاح","قابل بررسی")</x:f>
        <x:v>قابل بررسی</x:v>
      </x:c>
    </x:row>
    <x:row r="16" ht="25" customHeight="1">
      <x:c r="A16" s="16" t="str">
        <x:v>RAW-0008</x:v>
      </x:c>
      <x:c r="B16" s="16" t="str">
        <x:v>مريم نوري</x:v>
      </x:c>
      <x:c r="C16" s="16" t="str">
        <x:v>09911900472</x:v>
      </x:c>
      <x:c r="D16" s="16" t="str">
        <x:v> CLIENT008@DEMO.EXAMPLE </x:v>
      </x:c>
      <x:c r="E16" s="16" t="str">
        <x:v>تبریز</x:v>
      </x:c>
      <x:c r="F16" s="18" t="str">
        <x:f>TRIM(SUBSTITUTE(SUBSTITUTE(B16,"ي","ی"),"ك","ک"))</x:f>
        <x:v>مریم نوری</x:v>
      </x:c>
      <x:c r="G16" s="18" t="str">
        <x:f>MID(SUBSTITUTE(SUBSTITUTE("x"&amp;C16," ",""),"-",""),2,40)</x:f>
        <x:v>09911900472</x:v>
      </x:c>
      <x:c r="H16" s="18" t="str">
        <x:f>LOWER(TRIM(D16))</x:f>
        <x:v>client008@demo.example</x:v>
      </x:c>
      <x:c r="I16" s="18" t="str">
        <x:f>IF(AND(ISNUMBER(SEARCH("@",H16)),ISNUMBER(SEARCH(".",H16))),"ساختار قابل بررسی","ایمیل ناقص")</x:f>
        <x:v>ساختار قابل بررسی</x:v>
      </x:c>
      <x:c r="J16" s="18" t="str">
        <x:f>H16</x:f>
        <x:v>client008@demo.example</x:v>
      </x:c>
      <x:c r="K16" s="18" t="str">
        <x:f>IF(COUNTIF($H$9:H16,H16)&gt;1,"تکراری","اولین ثبت")</x:f>
        <x:v>اولین ثبت</x:v>
      </x:c>
      <x:c r="L16" s="18" t="str">
        <x:f>IF(OR(F16="",G16="",I16&lt;&gt;"ساختار قابل بررسی"),"نیاز به اصلاح","قابل بررسی")</x:f>
        <x:v>قابل بررسی</x:v>
      </x:c>
    </x:row>
    <x:row r="17" ht="25" customHeight="1">
      <x:c r="A17" s="16" t="str">
        <x:v>RAW-0009</x:v>
      </x:c>
      <x:c r="B17" s="16" t="str">
        <x:v>هانيه  كريمي</x:v>
      </x:c>
      <x:c r="C17" s="16" t="str">
        <x:v>09450890133</x:v>
      </x:c>
      <x:c r="D17" s="16" t="str">
        <x:v>client009@demo.example</x:v>
      </x:c>
      <x:c r="E17" s="16" t="str">
        <x:v>تبریز</x:v>
      </x:c>
      <x:c r="F17" s="18" t="str">
        <x:f>TRIM(SUBSTITUTE(SUBSTITUTE(B17,"ي","ی"),"ك","ک"))</x:f>
        <x:v>هانیه کریمی</x:v>
      </x:c>
      <x:c r="G17" s="18" t="str">
        <x:f>MID(SUBSTITUTE(SUBSTITUTE("x"&amp;C17," ",""),"-",""),2,40)</x:f>
        <x:v>09450890133</x:v>
      </x:c>
      <x:c r="H17" s="18" t="str">
        <x:f>LOWER(TRIM(D17))</x:f>
        <x:v>client009@demo.example</x:v>
      </x:c>
      <x:c r="I17" s="18" t="str">
        <x:f>IF(AND(ISNUMBER(SEARCH("@",H17)),ISNUMBER(SEARCH(".",H17))),"ساختار قابل بررسی","ایمیل ناقص")</x:f>
        <x:v>ساختار قابل بررسی</x:v>
      </x:c>
      <x:c r="J17" s="18" t="str">
        <x:f>H17</x:f>
        <x:v>client009@demo.example</x:v>
      </x:c>
      <x:c r="K17" s="18" t="str">
        <x:f>IF(COUNTIF($H$9:H17,H17)&gt;1,"تکراری","اولین ثبت")</x:f>
        <x:v>اولین ثبت</x:v>
      </x:c>
      <x:c r="L17" s="18" t="str">
        <x:f>IF(OR(F17="",G17="",I17&lt;&gt;"ساختار قابل بررسی"),"نیاز به اصلاح","قابل بررسی")</x:f>
        <x:v>قابل بررسی</x:v>
      </x:c>
    </x:row>
    <x:row r="18" ht="25" customHeight="1">
      <x:c r="A18" s="16" t="str">
        <x:v>RAW-0010</x:v>
      </x:c>
      <x:c r="B18" s="16" t="str">
        <x:v>مريم باقري</x:v>
      </x:c>
      <x:c r="C18" s="16" t="str">
        <x:v>09555149596</x:v>
      </x:c>
      <x:c r="D18" s="16" t="str">
        <x:v>client010@demo.example</x:v>
      </x:c>
      <x:c r="E18" s="16" t="str">
        <x:v>تبریز</x:v>
      </x:c>
      <x:c r="F18" s="18" t="str">
        <x:f>TRIM(SUBSTITUTE(SUBSTITUTE(B18,"ي","ی"),"ك","ک"))</x:f>
        <x:v>مریم باقری</x:v>
      </x:c>
      <x:c r="G18" s="18" t="str">
        <x:f>MID(SUBSTITUTE(SUBSTITUTE("x"&amp;C18," ",""),"-",""),2,40)</x:f>
        <x:v>09555149596</x:v>
      </x:c>
      <x:c r="H18" s="18" t="str">
        <x:f>LOWER(TRIM(D18))</x:f>
        <x:v>client010@demo.example</x:v>
      </x:c>
      <x:c r="I18" s="18" t="str">
        <x:f>IF(AND(ISNUMBER(SEARCH("@",H18)),ISNUMBER(SEARCH(".",H18))),"ساختار قابل بررسی","ایمیل ناقص")</x:f>
        <x:v>ساختار قابل بررسی</x:v>
      </x:c>
      <x:c r="J18" s="18" t="str">
        <x:f>H18</x:f>
        <x:v>client010@demo.example</x:v>
      </x:c>
      <x:c r="K18" s="18" t="str">
        <x:f>IF(COUNTIF($H$9:H18,H18)&gt;1,"تکراری","اولین ثبت")</x:f>
        <x:v>اولین ثبت</x:v>
      </x:c>
      <x:c r="L18" s="18" t="str">
        <x:f>IF(OR(F18="",G18="",I18&lt;&gt;"ساختار قابل بررسی"),"نیاز به اصلاح","قابل بررسی")</x:f>
        <x:v>قابل بررسی</x:v>
      </x:c>
    </x:row>
    <x:row r="19" ht="25" customHeight="1">
      <x:c r="A19" s="16" t="str">
        <x:v>RAW-0011</x:v>
      </x:c>
      <x:c r="B19" s="16" t="str">
        <x:v>کیوان طالبی</x:v>
      </x:c>
      <x:c r="C19" s="16" t="str">
        <x:v>09106501701</x:v>
      </x:c>
      <x:c r="D19" s="16" t="str">
        <x:v>client011@demo.example</x:v>
      </x:c>
      <x:c r="E19" s="16" t="str">
        <x:v>شیراز</x:v>
      </x:c>
      <x:c r="F19" s="18" t="str">
        <x:f>TRIM(SUBSTITUTE(SUBSTITUTE(B19,"ي","ی"),"ك","ک"))</x:f>
        <x:v>کیوان طالبی</x:v>
      </x:c>
      <x:c r="G19" s="18" t="str">
        <x:f>MID(SUBSTITUTE(SUBSTITUTE("x"&amp;C19," ",""),"-",""),2,40)</x:f>
        <x:v>09106501701</x:v>
      </x:c>
      <x:c r="H19" s="18" t="str">
        <x:f>LOWER(TRIM(D19))</x:f>
        <x:v>client011@demo.example</x:v>
      </x:c>
      <x:c r="I19" s="18" t="str">
        <x:f>IF(AND(ISNUMBER(SEARCH("@",H19)),ISNUMBER(SEARCH(".",H19))),"ساختار قابل بررسی","ایمیل ناقص")</x:f>
        <x:v>ساختار قابل بررسی</x:v>
      </x:c>
      <x:c r="J19" s="18" t="str">
        <x:f>H19</x:f>
        <x:v>client011@demo.example</x:v>
      </x:c>
      <x:c r="K19" s="18" t="str">
        <x:f>IF(COUNTIF($H$9:H19,H19)&gt;1,"تکراری","اولین ثبت")</x:f>
        <x:v>اولین ثبت</x:v>
      </x:c>
      <x:c r="L19" s="18" t="str">
        <x:f>IF(OR(F19="",G19="",I19&lt;&gt;"ساختار قابل بررسی"),"نیاز به اصلاح","قابل بررسی")</x:f>
        <x:v>قابل بررسی</x:v>
      </x:c>
    </x:row>
    <x:row r="20" ht="25" customHeight="1">
      <x:c r="A20" s="16" t="str">
        <x:v>RAW-0012</x:v>
      </x:c>
      <x:c r="B20" s="16" t="str">
        <x:v>کیوان  سليمي</x:v>
      </x:c>
      <x:c r="C20" s="16" t="str">
        <x:v>09250597741</x:v>
      </x:c>
      <x:c r="D20" s="16" t="str">
        <x:v> CLIENT012@DEMO.EXAMPLE </x:v>
      </x:c>
      <x:c r="E20" s="16" t="str">
        <x:v>تهران</x:v>
      </x:c>
      <x:c r="F20" s="18" t="str">
        <x:f>TRIM(SUBSTITUTE(SUBSTITUTE(B20,"ي","ی"),"ك","ک"))</x:f>
        <x:v>کیوان سلیمی</x:v>
      </x:c>
      <x:c r="G20" s="18" t="str">
        <x:f>MID(SUBSTITUTE(SUBSTITUTE("x"&amp;C20," ",""),"-",""),2,40)</x:f>
        <x:v>09250597741</x:v>
      </x:c>
      <x:c r="H20" s="18" t="str">
        <x:f>LOWER(TRIM(D20))</x:f>
        <x:v>client012@demo.example</x:v>
      </x:c>
      <x:c r="I20" s="18" t="str">
        <x:f>IF(AND(ISNUMBER(SEARCH("@",H20)),ISNUMBER(SEARCH(".",H20))),"ساختار قابل بررسی","ایمیل ناقص")</x:f>
        <x:v>ساختار قابل بررسی</x:v>
      </x:c>
      <x:c r="J20" s="18" t="str">
        <x:f>H20</x:f>
        <x:v>client012@demo.example</x:v>
      </x:c>
      <x:c r="K20" s="18" t="str">
        <x:f>IF(COUNTIF($H$9:H20,H20)&gt;1,"تکراری","اولین ثبت")</x:f>
        <x:v>اولین ثبت</x:v>
      </x:c>
      <x:c r="L20" s="18" t="str">
        <x:f>IF(OR(F20="",G20="",I20&lt;&gt;"ساختار قابل بررسی"),"نیاز به اصلاح","قابل بررسی")</x:f>
        <x:v>قابل بررسی</x:v>
      </x:c>
    </x:row>
    <x:row r="21" ht="25" customHeight="1">
      <x:c r="A21" s="16" t="str">
        <x:v>RAW-0013</x:v>
      </x:c>
      <x:c r="B21" s="16" t="str">
        <x:v>بهرام مرادي</x:v>
      </x:c>
      <x:c r="C21" s="16" t="str">
        <x:v>09677594796</x:v>
      </x:c>
      <x:c r="D21" s="16" t="str">
        <x:v>client013demo.example</x:v>
      </x:c>
      <x:c r="E21" s="16" t="str">
        <x:v>تبریز</x:v>
      </x:c>
      <x:c r="F21" s="18" t="str">
        <x:f>TRIM(SUBSTITUTE(SUBSTITUTE(B21,"ي","ی"),"ك","ک"))</x:f>
        <x:v>بهرام مرادی</x:v>
      </x:c>
      <x:c r="G21" s="18" t="str">
        <x:f>MID(SUBSTITUTE(SUBSTITUTE("x"&amp;C21," ",""),"-",""),2,40)</x:f>
        <x:v>09677594796</x:v>
      </x:c>
      <x:c r="H21" s="18" t="str">
        <x:f>LOWER(TRIM(D21))</x:f>
        <x:v>client013demo.example</x:v>
      </x:c>
      <x:c r="I21" s="18" t="str">
        <x:f>IF(AND(ISNUMBER(SEARCH("@",H21)),ISNUMBER(SEARCH(".",H21))),"ساختار قابل بررسی","ایمیل ناقص")</x:f>
        <x:v>ایمیل ناقص</x:v>
      </x:c>
      <x:c r="J21" s="18" t="str">
        <x:f>H21</x:f>
        <x:v>client013demo.example</x:v>
      </x:c>
      <x:c r="K21" s="18" t="str">
        <x:f>IF(COUNTIF($H$9:H21,H21)&gt;1,"تکراری","اولین ثبت")</x:f>
        <x:v>اولین ثبت</x:v>
      </x:c>
      <x:c r="L21" s="18" t="str">
        <x:f>IF(OR(F21="",G21="",I21&lt;&gt;"ساختار قابل بررسی"),"نیاز به اصلاح","قابل بررسی")</x:f>
        <x:v>نیاز به اصلاح</x:v>
      </x:c>
    </x:row>
    <x:row r="22" ht="25" customHeight="1">
      <x:c r="A22" s="16" t="str">
        <x:v>RAW-0014</x:v>
      </x:c>
      <x:c r="B22" s="16" t="str">
        <x:v>كريم محمودي</x:v>
      </x:c>
      <x:c r="C22" s="16" t="str">
        <x:v>09761603198</x:v>
      </x:c>
      <x:c r="D22" s="16" t="str">
        <x:v>client014@demo.example</x:v>
      </x:c>
      <x:c r="E22" s="16" t="str">
        <x:v>کرج</x:v>
      </x:c>
      <x:c r="F22" s="18" t="str">
        <x:f>TRIM(SUBSTITUTE(SUBSTITUTE(B22,"ي","ی"),"ك","ک"))</x:f>
        <x:v>کریم محمودی</x:v>
      </x:c>
      <x:c r="G22" s="18" t="str">
        <x:f>MID(SUBSTITUTE(SUBSTITUTE("x"&amp;C22," ",""),"-",""),2,40)</x:f>
        <x:v>09761603198</x:v>
      </x:c>
      <x:c r="H22" s="18" t="str">
        <x:f>LOWER(TRIM(D22))</x:f>
        <x:v>client014@demo.example</x:v>
      </x:c>
      <x:c r="I22" s="18" t="str">
        <x:f>IF(AND(ISNUMBER(SEARCH("@",H22)),ISNUMBER(SEARCH(".",H22))),"ساختار قابل بررسی","ایمیل ناقص")</x:f>
        <x:v>ساختار قابل بررسی</x:v>
      </x:c>
      <x:c r="J22" s="18" t="str">
        <x:f>H22</x:f>
        <x:v>client014@demo.example</x:v>
      </x:c>
      <x:c r="K22" s="18" t="str">
        <x:f>IF(COUNTIF($H$9:H22,H22)&gt;1,"تکراری","اولین ثبت")</x:f>
        <x:v>اولین ثبت</x:v>
      </x:c>
      <x:c r="L22" s="18" t="str">
        <x:f>IF(OR(F22="",G22="",I22&lt;&gt;"ساختار قابل بررسی"),"نیاز به اصلاح","قابل بررسی")</x:f>
        <x:v>قابل بررسی</x:v>
      </x:c>
    </x:row>
    <x:row r="23" ht="25" customHeight="1">
      <x:c r="A23" s="16" t="str">
        <x:v>RAW-0015</x:v>
      </x:c>
      <x:c r="B23" s="16" t="str">
        <x:v>نوشين  باقري</x:v>
      </x:c>
      <x:c r="C23" s="16" t="str">
        <x:v>09624674225</x:v>
      </x:c>
      <x:c r="D23" s="16" t="str">
        <x:v>client015@demo.example</x:v>
      </x:c>
      <x:c r="E23" s="16" t="str">
        <x:v>شیراز</x:v>
      </x:c>
      <x:c r="F23" s="18" t="str">
        <x:f>TRIM(SUBSTITUTE(SUBSTITUTE(B23,"ي","ی"),"ك","ک"))</x:f>
        <x:v>نوشین باقری</x:v>
      </x:c>
      <x:c r="G23" s="18" t="str">
        <x:f>MID(SUBSTITUTE(SUBSTITUTE("x"&amp;C23," ",""),"-",""),2,40)</x:f>
        <x:v>09624674225</x:v>
      </x:c>
      <x:c r="H23" s="18" t="str">
        <x:f>LOWER(TRIM(D23))</x:f>
        <x:v>client015@demo.example</x:v>
      </x:c>
      <x:c r="I23" s="18" t="str">
        <x:f>IF(AND(ISNUMBER(SEARCH("@",H23)),ISNUMBER(SEARCH(".",H23))),"ساختار قابل بررسی","ایمیل ناقص")</x:f>
        <x:v>ساختار قابل بررسی</x:v>
      </x:c>
      <x:c r="J23" s="18" t="str">
        <x:f>H23</x:f>
        <x:v>client015@demo.example</x:v>
      </x:c>
      <x:c r="K23" s="18" t="str">
        <x:f>IF(COUNTIF($H$9:H23,H23)&gt;1,"تکراری","اولین ثبت")</x:f>
        <x:v>اولین ثبت</x:v>
      </x:c>
      <x:c r="L23" s="18" t="str">
        <x:f>IF(OR(F23="",G23="",I23&lt;&gt;"ساختار قابل بررسی"),"نیاز به اصلاح","قابل بررسی")</x:f>
        <x:v>قابل بررسی</x:v>
      </x:c>
    </x:row>
    <x:row r="24" ht="25" customHeight="1">
      <x:c r="A24" s="16" t="str">
        <x:v>RAW-0016</x:v>
      </x:c>
      <x:c r="B24" s="16" t="str">
        <x:v>مريم رضايي</x:v>
      </x:c>
      <x:c r="C24" s="16" t="str">
        <x:v>09483751059</x:v>
      </x:c>
      <x:c r="D24" s="16" t="str">
        <x:v> CLIENT016@DEMO.EXAMPLE </x:v>
      </x:c>
      <x:c r="E24" s="16" t="str">
        <x:v>مشهد</x:v>
      </x:c>
      <x:c r="F24" s="18" t="str">
        <x:f>TRIM(SUBSTITUTE(SUBSTITUTE(B24,"ي","ی"),"ك","ک"))</x:f>
        <x:v>مریم رضایی</x:v>
      </x:c>
      <x:c r="G24" s="18" t="str">
        <x:f>MID(SUBSTITUTE(SUBSTITUTE("x"&amp;C24," ",""),"-",""),2,40)</x:f>
        <x:v>09483751059</x:v>
      </x:c>
      <x:c r="H24" s="18" t="str">
        <x:f>LOWER(TRIM(D24))</x:f>
        <x:v>client016@demo.example</x:v>
      </x:c>
      <x:c r="I24" s="18" t="str">
        <x:f>IF(AND(ISNUMBER(SEARCH("@",H24)),ISNUMBER(SEARCH(".",H24))),"ساختار قابل بررسی","ایمیل ناقص")</x:f>
        <x:v>ساختار قابل بررسی</x:v>
      </x:c>
      <x:c r="J24" s="18" t="str">
        <x:f>H24</x:f>
        <x:v>client016@demo.example</x:v>
      </x:c>
      <x:c r="K24" s="18" t="str">
        <x:f>IF(COUNTIF($H$9:H24,H24)&gt;1,"تکراری","اولین ثبت")</x:f>
        <x:v>اولین ثبت</x:v>
      </x:c>
      <x:c r="L24" s="18" t="str">
        <x:f>IF(OR(F24="",G24="",I24&lt;&gt;"ساختار قابل بررسی"),"نیاز به اصلاح","قابل بررسی")</x:f>
        <x:v>قابل بررسی</x:v>
      </x:c>
    </x:row>
    <x:row r="25" ht="25" customHeight="1">
      <x:c r="A25" s="16" t="str">
        <x:v>RAW-0017</x:v>
      </x:c>
      <x:c r="B25" s="16" t="str">
        <x:v>بهرام  كريمي</x:v>
      </x:c>
      <x:c r="C25" s="16" t="str">
        <x:v>09430407846</x:v>
      </x:c>
      <x:c r="D25" s="16" t="str">
        <x:v>client017@demo.example</x:v>
      </x:c>
      <x:c r="E25" s="16" t="str">
        <x:v>مشهد</x:v>
      </x:c>
      <x:c r="F25" s="18" t="str">
        <x:f>TRIM(SUBSTITUTE(SUBSTITUTE(B25,"ي","ی"),"ك","ک"))</x:f>
        <x:v>بهرام کریمی</x:v>
      </x:c>
      <x:c r="G25" s="18" t="str">
        <x:f>MID(SUBSTITUTE(SUBSTITUTE("x"&amp;C25," ",""),"-",""),2,40)</x:f>
        <x:v>09430407846</x:v>
      </x:c>
      <x:c r="H25" s="18" t="str">
        <x:f>LOWER(TRIM(D25))</x:f>
        <x:v>client017@demo.example</x:v>
      </x:c>
      <x:c r="I25" s="18" t="str">
        <x:f>IF(AND(ISNUMBER(SEARCH("@",H25)),ISNUMBER(SEARCH(".",H25))),"ساختار قابل بررسی","ایمیل ناقص")</x:f>
        <x:v>ساختار قابل بررسی</x:v>
      </x:c>
      <x:c r="J25" s="18" t="str">
        <x:f>H25</x:f>
        <x:v>client017@demo.example</x:v>
      </x:c>
      <x:c r="K25" s="18" t="str">
        <x:f>IF(COUNTIF($H$9:H25,H25)&gt;1,"تکراری","اولین ثبت")</x:f>
        <x:v>اولین ثبت</x:v>
      </x:c>
      <x:c r="L25" s="18" t="str">
        <x:f>IF(OR(F25="",G25="",I25&lt;&gt;"ساختار قابل بررسی"),"نیاز به اصلاح","قابل بررسی")</x:f>
        <x:v>قابل بررسی</x:v>
      </x:c>
    </x:row>
    <x:row r="26" ht="25" customHeight="1">
      <x:c r="A26" s="16" t="str">
        <x:v>RAW-0018</x:v>
      </x:c>
      <x:c r="B26" s="16" t="str">
        <x:v>علي  كريمي</x:v>
      </x:c>
      <x:c r="C26" s="16" t="str">
        <x:v>09386616633</x:v>
      </x:c>
      <x:c r="D26" s="16" t="str">
        <x:v>client018@demo.example</x:v>
      </x:c>
      <x:c r="E26" s="16" t="str">
        <x:v>کرج</x:v>
      </x:c>
      <x:c r="F26" s="18" t="str">
        <x:f>TRIM(SUBSTITUTE(SUBSTITUTE(B26,"ي","ی"),"ك","ک"))</x:f>
        <x:v>علی کریمی</x:v>
      </x:c>
      <x:c r="G26" s="18" t="str">
        <x:f>MID(SUBSTITUTE(SUBSTITUTE("x"&amp;C26," ",""),"-",""),2,40)</x:f>
        <x:v>09386616633</x:v>
      </x:c>
      <x:c r="H26" s="18" t="str">
        <x:f>LOWER(TRIM(D26))</x:f>
        <x:v>client018@demo.example</x:v>
      </x:c>
      <x:c r="I26" s="18" t="str">
        <x:f>IF(AND(ISNUMBER(SEARCH("@",H26)),ISNUMBER(SEARCH(".",H26))),"ساختار قابل بررسی","ایمیل ناقص")</x:f>
        <x:v>ساختار قابل بررسی</x:v>
      </x:c>
      <x:c r="J26" s="18" t="str">
        <x:f>H26</x:f>
        <x:v>client018@demo.example</x:v>
      </x:c>
      <x:c r="K26" s="18" t="str">
        <x:f>IF(COUNTIF($H$9:H26,H26)&gt;1,"تکراری","اولین ثبت")</x:f>
        <x:v>اولین ثبت</x:v>
      </x:c>
      <x:c r="L26" s="18" t="str">
        <x:f>IF(OR(F26="",G26="",I26&lt;&gt;"ساختار قابل بررسی"),"نیاز به اصلاح","قابل بررسی")</x:f>
        <x:v>قابل بررسی</x:v>
      </x:c>
    </x:row>
    <x:row r="27" ht="25" customHeight="1">
      <x:c r="A27" s="16" t="str">
        <x:v>RAW-0019</x:v>
      </x:c>
      <x:c r="B27" s="16" t="str">
        <x:v>كريم حسینی</x:v>
      </x:c>
      <x:c r="C27" s="16" t="str">
        <x:v>09689061361</x:v>
      </x:c>
      <x:c r="D27" s="16" t="str">
        <x:v>client019@demo.example</x:v>
      </x:c>
      <x:c r="E27" s="16" t="str">
        <x:v>تهران</x:v>
      </x:c>
      <x:c r="F27" s="18" t="str">
        <x:f>TRIM(SUBSTITUTE(SUBSTITUTE(B27,"ي","ی"),"ك","ک"))</x:f>
        <x:v>کریم حسینی</x:v>
      </x:c>
      <x:c r="G27" s="18" t="str">
        <x:f>MID(SUBSTITUTE(SUBSTITUTE("x"&amp;C27," ",""),"-",""),2,40)</x:f>
        <x:v>09689061361</x:v>
      </x:c>
      <x:c r="H27" s="18" t="str">
        <x:f>LOWER(TRIM(D27))</x:f>
        <x:v>client019@demo.example</x:v>
      </x:c>
      <x:c r="I27" s="18" t="str">
        <x:f>IF(AND(ISNUMBER(SEARCH("@",H27)),ISNUMBER(SEARCH(".",H27))),"ساختار قابل بررسی","ایمیل ناقص")</x:f>
        <x:v>ساختار قابل بررسی</x:v>
      </x:c>
      <x:c r="J27" s="18" t="str">
        <x:f>H27</x:f>
        <x:v>client019@demo.example</x:v>
      </x:c>
      <x:c r="K27" s="18" t="str">
        <x:f>IF(COUNTIF($H$9:H27,H27)&gt;1,"تکراری","اولین ثبت")</x:f>
        <x:v>اولین ثبت</x:v>
      </x:c>
      <x:c r="L27" s="18" t="str">
        <x:f>IF(OR(F27="",G27="",I27&lt;&gt;"ساختار قابل بررسی"),"نیاز به اصلاح","قابل بررسی")</x:f>
        <x:v>قابل بررسی</x:v>
      </x:c>
    </x:row>
    <x:row r="28" ht="25" customHeight="1">
      <x:c r="A28" s="16" t="str">
        <x:v>RAW-0020</x:v>
      </x:c>
      <x:c r="B28" s="16" t="str">
        <x:v>كريم  هاشمي</x:v>
      </x:c>
      <x:c r="C28" s="16" t="str">
        <x:v>0975-900 3379</x:v>
      </x:c>
      <x:c r="D28" s="16" t="str">
        <x:v> CLIENT020@DEMO.EXAMPLE </x:v>
      </x:c>
      <x:c r="E28" s="16" t="str">
        <x:v>تهران</x:v>
      </x:c>
      <x:c r="F28" s="18" t="str">
        <x:f>TRIM(SUBSTITUTE(SUBSTITUTE(B28,"ي","ی"),"ك","ک"))</x:f>
        <x:v>کریم هاشمی</x:v>
      </x:c>
      <x:c r="G28" s="18" t="str">
        <x:f>MID(SUBSTITUTE(SUBSTITUTE("x"&amp;C28," ",""),"-",""),2,40)</x:f>
        <x:v>09759003379</x:v>
      </x:c>
      <x:c r="H28" s="18" t="str">
        <x:f>LOWER(TRIM(D28))</x:f>
        <x:v>client020@demo.example</x:v>
      </x:c>
      <x:c r="I28" s="18" t="str">
        <x:f>IF(AND(ISNUMBER(SEARCH("@",H28)),ISNUMBER(SEARCH(".",H28))),"ساختار قابل بررسی","ایمیل ناقص")</x:f>
        <x:v>ساختار قابل بررسی</x:v>
      </x:c>
      <x:c r="J28" s="18" t="str">
        <x:f>H28</x:f>
        <x:v>client020@demo.example</x:v>
      </x:c>
      <x:c r="K28" s="18" t="str">
        <x:f>IF(COUNTIF($H$9:H28,H28)&gt;1,"تکراری","اولین ثبت")</x:f>
        <x:v>اولین ثبت</x:v>
      </x:c>
      <x:c r="L28" s="18" t="str">
        <x:f>IF(OR(F28="",G28="",I28&lt;&gt;"ساختار قابل بررسی"),"نیاز به اصلاح","قابل بررسی")</x:f>
        <x:v>قابل بررسی</x:v>
      </x:c>
    </x:row>
    <x:row r="29" ht="25" customHeight="1">
      <x:c r="A29" s="16" t="str">
        <x:v>RAW-0021</x:v>
      </x:c>
      <x:c r="B29" s="16" t="str">
        <x:v>نيما  هاشمي</x:v>
      </x:c>
      <x:c r="C29" s="16" t="str">
        <x:v>09762591795</x:v>
      </x:c>
      <x:c r="D29" s="16" t="str">
        <x:v>client021@demo.example</x:v>
      </x:c>
      <x:c r="E29" s="16" t="str">
        <x:v>کرج</x:v>
      </x:c>
      <x:c r="F29" s="18" t="str">
        <x:f>TRIM(SUBSTITUTE(SUBSTITUTE(B29,"ي","ی"),"ك","ک"))</x:f>
        <x:v>نیما هاشمی</x:v>
      </x:c>
      <x:c r="G29" s="18" t="str">
        <x:f>MID(SUBSTITUTE(SUBSTITUTE("x"&amp;C29," ",""),"-",""),2,40)</x:f>
        <x:v>09762591795</x:v>
      </x:c>
      <x:c r="H29" s="18" t="str">
        <x:f>LOWER(TRIM(D29))</x:f>
        <x:v>client021@demo.example</x:v>
      </x:c>
      <x:c r="I29" s="18" t="str">
        <x:f>IF(AND(ISNUMBER(SEARCH("@",H29)),ISNUMBER(SEARCH(".",H29))),"ساختار قابل بررسی","ایمیل ناقص")</x:f>
        <x:v>ساختار قابل بررسی</x:v>
      </x:c>
      <x:c r="J29" s="18" t="str">
        <x:f>H29</x:f>
        <x:v>client021@demo.example</x:v>
      </x:c>
      <x:c r="K29" s="18" t="str">
        <x:f>IF(COUNTIF($H$9:H29,H29)&gt;1,"تکراری","اولین ثبت")</x:f>
        <x:v>اولین ثبت</x:v>
      </x:c>
      <x:c r="L29" s="18" t="str">
        <x:f>IF(OR(F29="",G29="",I29&lt;&gt;"ساختار قابل بررسی"),"نیاز به اصلاح","قابل بررسی")</x:f>
        <x:v>قابل بررسی</x:v>
      </x:c>
    </x:row>
    <x:row r="30" ht="25" customHeight="1">
      <x:c r="A30" s="16" t="str">
        <x:v>RAW-0022</x:v>
      </x:c>
      <x:c r="B30" s="16" t="str">
        <x:v>سمیه حسینی</x:v>
      </x:c>
      <x:c r="C30" s="16" t="str">
        <x:v>09801392403</x:v>
      </x:c>
      <x:c r="D30" s="16" t="str">
        <x:v>client022@demo.example</x:v>
      </x:c>
      <x:c r="E30" s="16" t="str">
        <x:v>اصفهان</x:v>
      </x:c>
      <x:c r="F30" s="18" t="str">
        <x:f>TRIM(SUBSTITUTE(SUBSTITUTE(B30,"ي","ی"),"ك","ک"))</x:f>
        <x:v>سمیه حسینی</x:v>
      </x:c>
      <x:c r="G30" s="18" t="str">
        <x:f>MID(SUBSTITUTE(SUBSTITUTE("x"&amp;C30," ",""),"-",""),2,40)</x:f>
        <x:v>09801392403</x:v>
      </x:c>
      <x:c r="H30" s="18" t="str">
        <x:f>LOWER(TRIM(D30))</x:f>
        <x:v>client022@demo.example</x:v>
      </x:c>
      <x:c r="I30" s="18" t="str">
        <x:f>IF(AND(ISNUMBER(SEARCH("@",H30)),ISNUMBER(SEARCH(".",H30))),"ساختار قابل بررسی","ایمیل ناقص")</x:f>
        <x:v>ساختار قابل بررسی</x:v>
      </x:c>
      <x:c r="J30" s="18" t="str">
        <x:f>H30</x:f>
        <x:v>client022@demo.example</x:v>
      </x:c>
      <x:c r="K30" s="18" t="str">
        <x:f>IF(COUNTIF($H$9:H30,H30)&gt;1,"تکراری","اولین ثبت")</x:f>
        <x:v>اولین ثبت</x:v>
      </x:c>
      <x:c r="L30" s="18" t="str">
        <x:f>IF(OR(F30="",G30="",I30&lt;&gt;"ساختار قابل بررسی"),"نیاز به اصلاح","قابل بررسی")</x:f>
        <x:v>قابل بررسی</x:v>
      </x:c>
    </x:row>
    <x:row r="31" ht="25" customHeight="1">
      <x:c r="A31" s="16" t="str">
        <x:v>RAW-0023</x:v>
      </x:c>
      <x:c r="B31" s="16" t="str">
        <x:v>سارا  هاشمي</x:v>
      </x:c>
      <x:c r="C31" s="16" t="str">
        <x:v>0911-876 6085</x:v>
      </x:c>
      <x:c r="D31" s="16" t="str">
        <x:v>client023@demo.example</x:v>
      </x:c>
      <x:c r="E31" s="16" t="str">
        <x:v>تبریز</x:v>
      </x:c>
      <x:c r="F31" s="18" t="str">
        <x:f>TRIM(SUBSTITUTE(SUBSTITUTE(B31,"ي","ی"),"ك","ک"))</x:f>
        <x:v>سارا هاشمی</x:v>
      </x:c>
      <x:c r="G31" s="18" t="str">
        <x:f>MID(SUBSTITUTE(SUBSTITUTE("x"&amp;C31," ",""),"-",""),2,40)</x:f>
        <x:v>09118766085</x:v>
      </x:c>
      <x:c r="H31" s="18" t="str">
        <x:f>LOWER(TRIM(D31))</x:f>
        <x:v>client023@demo.example</x:v>
      </x:c>
      <x:c r="I31" s="18" t="str">
        <x:f>IF(AND(ISNUMBER(SEARCH("@",H31)),ISNUMBER(SEARCH(".",H31))),"ساختار قابل بررسی","ایمیل ناقص")</x:f>
        <x:v>ساختار قابل بررسی</x:v>
      </x:c>
      <x:c r="J31" s="18" t="str">
        <x:f>H31</x:f>
        <x:v>client023@demo.example</x:v>
      </x:c>
      <x:c r="K31" s="18" t="str">
        <x:f>IF(COUNTIF($H$9:H31,H31)&gt;1,"تکراری","اولین ثبت")</x:f>
        <x:v>اولین ثبت</x:v>
      </x:c>
      <x:c r="L31" s="18" t="str">
        <x:f>IF(OR(F31="",G31="",I31&lt;&gt;"ساختار قابل بررسی"),"نیاز به اصلاح","قابل بررسی")</x:f>
        <x:v>قابل بررسی</x:v>
      </x:c>
    </x:row>
    <x:row r="32" ht="25" customHeight="1">
      <x:c r="A32" s="16" t="str">
        <x:v>RAW-0024</x:v>
      </x:c>
      <x:c r="B32" s="16" t="str">
        <x:v>بهرام  محمودي</x:v>
      </x:c>
      <x:c r="C32" s="16" t="str">
        <x:v>09620541857</x:v>
      </x:c>
      <x:c r="D32" s="16" t="str">
        <x:v> CLIENT024@DEMO.EXAMPLE </x:v>
      </x:c>
      <x:c r="E32" s="16" t="str">
        <x:v>اصفهان</x:v>
      </x:c>
      <x:c r="F32" s="18" t="str">
        <x:f>TRIM(SUBSTITUTE(SUBSTITUTE(B32,"ي","ی"),"ك","ک"))</x:f>
        <x:v>بهرام محمودی</x:v>
      </x:c>
      <x:c r="G32" s="18" t="str">
        <x:f>MID(SUBSTITUTE(SUBSTITUTE("x"&amp;C32," ",""),"-",""),2,40)</x:f>
        <x:v>09620541857</x:v>
      </x:c>
      <x:c r="H32" s="18" t="str">
        <x:f>LOWER(TRIM(D32))</x:f>
        <x:v>client024@demo.example</x:v>
      </x:c>
      <x:c r="I32" s="18" t="str">
        <x:f>IF(AND(ISNUMBER(SEARCH("@",H32)),ISNUMBER(SEARCH(".",H32))),"ساختار قابل بررسی","ایمیل ناقص")</x:f>
        <x:v>ساختار قابل بررسی</x:v>
      </x:c>
      <x:c r="J32" s="18" t="str">
        <x:f>H32</x:f>
        <x:v>client024@demo.example</x:v>
      </x:c>
      <x:c r="K32" s="18" t="str">
        <x:f>IF(COUNTIF($H$9:H32,H32)&gt;1,"تکراری","اولین ثبت")</x:f>
        <x:v>اولین ثبت</x:v>
      </x:c>
      <x:c r="L32" s="18" t="str">
        <x:f>IF(OR(F32="",G32="",I32&lt;&gt;"ساختار قابل بررسی"),"نیاز به اصلاح","قابل بررسی")</x:f>
        <x:v>قابل بررسی</x:v>
      </x:c>
    </x:row>
    <x:row r="33" ht="25" customHeight="1">
      <x:c r="A33" s="16" t="str">
        <x:v>RAW-0025</x:v>
      </x:c>
      <x:c r="B33" s="16" t="str">
        <x:v>كريم حسینی</x:v>
      </x:c>
      <x:c r="C33" s="16" t="str">
        <x:v>09722598413</x:v>
      </x:c>
      <x:c r="D33" s="16" t="str">
        <x:v>client025@demo.example</x:v>
      </x:c>
      <x:c r="E33" s="16" t="str">
        <x:v>تهران</x:v>
      </x:c>
      <x:c r="F33" s="18" t="str">
        <x:f>TRIM(SUBSTITUTE(SUBSTITUTE(B33,"ي","ی"),"ك","ک"))</x:f>
        <x:v>کریم حسینی</x:v>
      </x:c>
      <x:c r="G33" s="18" t="str">
        <x:f>MID(SUBSTITUTE(SUBSTITUTE("x"&amp;C33," ",""),"-",""),2,40)</x:f>
        <x:v>09722598413</x:v>
      </x:c>
      <x:c r="H33" s="18" t="str">
        <x:f>LOWER(TRIM(D33))</x:f>
        <x:v>client025@demo.example</x:v>
      </x:c>
      <x:c r="I33" s="18" t="str">
        <x:f>IF(AND(ISNUMBER(SEARCH("@",H33)),ISNUMBER(SEARCH(".",H33))),"ساختار قابل بررسی","ایمیل ناقص")</x:f>
        <x:v>ساختار قابل بررسی</x:v>
      </x:c>
      <x:c r="J33" s="18" t="str">
        <x:f>H33</x:f>
        <x:v>client025@demo.example</x:v>
      </x:c>
      <x:c r="K33" s="18" t="str">
        <x:f>IF(COUNTIF($H$9:H33,H33)&gt;1,"تکراری","اولین ثبت")</x:f>
        <x:v>اولین ثبت</x:v>
      </x:c>
      <x:c r="L33" s="18" t="str">
        <x:f>IF(OR(F33="",G33="",I33&lt;&gt;"ساختار قابل بررسی"),"نیاز به اصلاح","قابل بررسی")</x:f>
        <x:v>قابل بررسی</x:v>
      </x:c>
    </x:row>
    <x:row r="34" ht="25" customHeight="1">
      <x:c r="A34" s="16" t="str">
        <x:v>RAW-0026</x:v>
      </x:c>
      <x:c r="B34" s="16" t="str">
        <x:v>نيما  مرادي</x:v>
      </x:c>
      <x:c r="C34" s="16" t="str">
        <x:v>09975573628</x:v>
      </x:c>
      <x:c r="D34" s="16" t="str">
        <x:v>client026demo.example</x:v>
      </x:c>
      <x:c r="E34" s="16" t="str">
        <x:v>اصفهان</x:v>
      </x:c>
      <x:c r="F34" s="18" t="str">
        <x:f>TRIM(SUBSTITUTE(SUBSTITUTE(B34,"ي","ی"),"ك","ک"))</x:f>
        <x:v>نیما مرادی</x:v>
      </x:c>
      <x:c r="G34" s="18" t="str">
        <x:f>MID(SUBSTITUTE(SUBSTITUTE("x"&amp;C34," ",""),"-",""),2,40)</x:f>
        <x:v>09975573628</x:v>
      </x:c>
      <x:c r="H34" s="18" t="str">
        <x:f>LOWER(TRIM(D34))</x:f>
        <x:v>client026demo.example</x:v>
      </x:c>
      <x:c r="I34" s="18" t="str">
        <x:f>IF(AND(ISNUMBER(SEARCH("@",H34)),ISNUMBER(SEARCH(".",H34))),"ساختار قابل بررسی","ایمیل ناقص")</x:f>
        <x:v>ایمیل ناقص</x:v>
      </x:c>
      <x:c r="J34" s="18" t="str">
        <x:f>H34</x:f>
        <x:v>client026demo.example</x:v>
      </x:c>
      <x:c r="K34" s="18" t="str">
        <x:f>IF(COUNTIF($H$9:H34,H34)&gt;1,"تکراری","اولین ثبت")</x:f>
        <x:v>اولین ثبت</x:v>
      </x:c>
      <x:c r="L34" s="18" t="str">
        <x:f>IF(OR(F34="",G34="",I34&lt;&gt;"ساختار قابل بررسی"),"نیاز به اصلاح","قابل بررسی")</x:f>
        <x:v>نیاز به اصلاح</x:v>
      </x:c>
    </x:row>
    <x:row r="35" ht="25" customHeight="1">
      <x:c r="A35" s="16" t="str">
        <x:v>RAW-0027</x:v>
      </x:c>
      <x:c r="B35" s="16" t="str">
        <x:v>علي مرادي</x:v>
      </x:c>
      <x:c r="C35" s="16" t="str">
        <x:v>09770511535</x:v>
      </x:c>
      <x:c r="D35" s="16" t="str">
        <x:v>client020@demo.example</x:v>
      </x:c>
      <x:c r="E35" s="16" t="str">
        <x:v>مشهد</x:v>
      </x:c>
      <x:c r="F35" s="18" t="str">
        <x:f>TRIM(SUBSTITUTE(SUBSTITUTE(B35,"ي","ی"),"ك","ک"))</x:f>
        <x:v>علی مرادی</x:v>
      </x:c>
      <x:c r="G35" s="18" t="str">
        <x:f>MID(SUBSTITUTE(SUBSTITUTE("x"&amp;C35," ",""),"-",""),2,40)</x:f>
        <x:v>09770511535</x:v>
      </x:c>
      <x:c r="H35" s="18" t="str">
        <x:f>LOWER(TRIM(D35))</x:f>
        <x:v>client020@demo.example</x:v>
      </x:c>
      <x:c r="I35" s="18" t="str">
        <x:f>IF(AND(ISNUMBER(SEARCH("@",H35)),ISNUMBER(SEARCH(".",H35))),"ساختار قابل بررسی","ایمیل ناقص")</x:f>
        <x:v>ساختار قابل بررسی</x:v>
      </x:c>
      <x:c r="J35" s="18" t="str">
        <x:f>H35</x:f>
        <x:v>client020@demo.example</x:v>
      </x:c>
      <x:c r="K35" s="18" t="str">
        <x:f>IF(COUNTIF($H$9:H35,H35)&gt;1,"تکراری","اولین ثبت")</x:f>
        <x:v>تکراری</x:v>
      </x:c>
      <x:c r="L35" s="18" t="str">
        <x:f>IF(OR(F35="",G35="",I35&lt;&gt;"ساختار قابل بررسی"),"نیاز به اصلاح","قابل بررسی")</x:f>
        <x:v>قابل بررسی</x:v>
      </x:c>
    </x:row>
    <x:row r="36" ht="25" customHeight="1">
      <x:c r="A36" s="16" t="str">
        <x:v>RAW-0028</x:v>
      </x:c>
      <x:c r="B36" s="16" t="str">
        <x:v>آرش  محمودي</x:v>
      </x:c>
      <x:c r="C36" s="16" t="str">
        <x:v>09537373505</x:v>
      </x:c>
      <x:c r="D36" s="16" t="str">
        <x:v> CLIENT028@DEMO.EXAMPLE </x:v>
      </x:c>
      <x:c r="E36" s="16" t="str">
        <x:v>کرج</x:v>
      </x:c>
      <x:c r="F36" s="18" t="str">
        <x:f>TRIM(SUBSTITUTE(SUBSTITUTE(B36,"ي","ی"),"ك","ک"))</x:f>
        <x:v>آرش محمودی</x:v>
      </x:c>
      <x:c r="G36" s="18" t="str">
        <x:f>MID(SUBSTITUTE(SUBSTITUTE("x"&amp;C36," ",""),"-",""),2,40)</x:f>
        <x:v>09537373505</x:v>
      </x:c>
      <x:c r="H36" s="18" t="str">
        <x:f>LOWER(TRIM(D36))</x:f>
        <x:v>client028@demo.example</x:v>
      </x:c>
      <x:c r="I36" s="18" t="str">
        <x:f>IF(AND(ISNUMBER(SEARCH("@",H36)),ISNUMBER(SEARCH(".",H36))),"ساختار قابل بررسی","ایمیل ناقص")</x:f>
        <x:v>ساختار قابل بررسی</x:v>
      </x:c>
      <x:c r="J36" s="18" t="str">
        <x:f>H36</x:f>
        <x:v>client028@demo.example</x:v>
      </x:c>
      <x:c r="K36" s="18" t="str">
        <x:f>IF(COUNTIF($H$9:H36,H36)&gt;1,"تکراری","اولین ثبت")</x:f>
        <x:v>اولین ثبت</x:v>
      </x:c>
      <x:c r="L36" s="18" t="str">
        <x:f>IF(OR(F36="",G36="",I36&lt;&gt;"ساختار قابل بررسی"),"نیاز به اصلاح","قابل بررسی")</x:f>
        <x:v>قابل بررسی</x:v>
      </x:c>
    </x:row>
    <x:row r="37" ht="25" customHeight="1">
      <x:c r="A37" s="16" t="str">
        <x:v>RAW-0029</x:v>
      </x:c>
      <x:c r="B37" s="16" t="str">
        <x:v>علي باقري</x:v>
      </x:c>
      <x:c r="C37" s="16" t="str">
        <x:v>09934197981</x:v>
      </x:c>
      <x:c r="D37" s="16" t="str">
        <x:v>client029@demo.example</x:v>
      </x:c>
      <x:c r="E37" s="16" t="str">
        <x:v>مشهد</x:v>
      </x:c>
      <x:c r="F37" s="18" t="str">
        <x:f>TRIM(SUBSTITUTE(SUBSTITUTE(B37,"ي","ی"),"ك","ک"))</x:f>
        <x:v>علی باقری</x:v>
      </x:c>
      <x:c r="G37" s="18" t="str">
        <x:f>MID(SUBSTITUTE(SUBSTITUTE("x"&amp;C37," ",""),"-",""),2,40)</x:f>
        <x:v>09934197981</x:v>
      </x:c>
      <x:c r="H37" s="18" t="str">
        <x:f>LOWER(TRIM(D37))</x:f>
        <x:v>client029@demo.example</x:v>
      </x:c>
      <x:c r="I37" s="18" t="str">
        <x:f>IF(AND(ISNUMBER(SEARCH("@",H37)),ISNUMBER(SEARCH(".",H37))),"ساختار قابل بررسی","ایمیل ناقص")</x:f>
        <x:v>ساختار قابل بررسی</x:v>
      </x:c>
      <x:c r="J37" s="18" t="str">
        <x:f>H37</x:f>
        <x:v>client029@demo.example</x:v>
      </x:c>
      <x:c r="K37" s="18" t="str">
        <x:f>IF(COUNTIF($H$9:H37,H37)&gt;1,"تکراری","اولین ثبت")</x:f>
        <x:v>اولین ثبت</x:v>
      </x:c>
      <x:c r="L37" s="18" t="str">
        <x:f>IF(OR(F37="",G37="",I37&lt;&gt;"ساختار قابل بررسی"),"نیاز به اصلاح","قابل بررسی")</x:f>
        <x:v>قابل بررسی</x:v>
      </x:c>
    </x:row>
    <x:row r="38" ht="25" customHeight="1">
      <x:c r="A38" s="16" t="str">
        <x:v>RAW-0030</x:v>
      </x:c>
      <x:c r="B38" s="16" t="str">
        <x:v>آرش  مرادي</x:v>
      </x:c>
      <x:c r="C38" s="16" t="str">
        <x:v>0933-320 7781</x:v>
      </x:c>
      <x:c r="D38" s="16" t="str">
        <x:v>client030@demo.example</x:v>
      </x:c>
      <x:c r="E38" s="16" t="str">
        <x:v>تهران</x:v>
      </x:c>
      <x:c r="F38" s="18" t="str">
        <x:f>TRIM(SUBSTITUTE(SUBSTITUTE(B38,"ي","ی"),"ك","ک"))</x:f>
        <x:v>آرش مرادی</x:v>
      </x:c>
      <x:c r="G38" s="18" t="str">
        <x:f>MID(SUBSTITUTE(SUBSTITUTE("x"&amp;C38," ",""),"-",""),2,40)</x:f>
        <x:v>09333207781</x:v>
      </x:c>
      <x:c r="H38" s="18" t="str">
        <x:f>LOWER(TRIM(D38))</x:f>
        <x:v>client030@demo.example</x:v>
      </x:c>
      <x:c r="I38" s="18" t="str">
        <x:f>IF(AND(ISNUMBER(SEARCH("@",H38)),ISNUMBER(SEARCH(".",H38))),"ساختار قابل بررسی","ایمیل ناقص")</x:f>
        <x:v>ساختار قابل بررسی</x:v>
      </x:c>
      <x:c r="J38" s="18" t="str">
        <x:f>H38</x:f>
        <x:v>client030@demo.example</x:v>
      </x:c>
      <x:c r="K38" s="18" t="str">
        <x:f>IF(COUNTIF($H$9:H38,H38)&gt;1,"تکراری","اولین ثبت")</x:f>
        <x:v>اولین ثبت</x:v>
      </x:c>
      <x:c r="L38" s="18" t="str">
        <x:f>IF(OR(F38="",G38="",I38&lt;&gt;"ساختار قابل بررسی"),"نیاز به اصلاح","قابل بررسی")</x:f>
        <x:v>قابل بررسی</x:v>
      </x:c>
    </x:row>
    <x:row r="39" ht="25" customHeight="1">
      <x:c r="A39" s="16" t="str">
        <x:v>RAW-0031</x:v>
      </x:c>
      <x:c r="B39" s="16" t="str">
        <x:v>مینا هاشمي</x:v>
      </x:c>
      <x:c r="C39" s="16" t="str">
        <x:v>09401559282</x:v>
      </x:c>
      <x:c r="D39" s="16" t="str">
        <x:v>client031@demo.example</x:v>
      </x:c>
      <x:c r="E39" s="16" t="str">
        <x:v>کرج</x:v>
      </x:c>
      <x:c r="F39" s="18" t="str">
        <x:f>TRIM(SUBSTITUTE(SUBSTITUTE(B39,"ي","ی"),"ك","ک"))</x:f>
        <x:v>مینا هاشمی</x:v>
      </x:c>
      <x:c r="G39" s="18" t="str">
        <x:f>MID(SUBSTITUTE(SUBSTITUTE("x"&amp;C39," ",""),"-",""),2,40)</x:f>
        <x:v>09401559282</x:v>
      </x:c>
      <x:c r="H39" s="18" t="str">
        <x:f>LOWER(TRIM(D39))</x:f>
        <x:v>client031@demo.example</x:v>
      </x:c>
      <x:c r="I39" s="18" t="str">
        <x:f>IF(AND(ISNUMBER(SEARCH("@",H39)),ISNUMBER(SEARCH(".",H39))),"ساختار قابل بررسی","ایمیل ناقص")</x:f>
        <x:v>ساختار قابل بررسی</x:v>
      </x:c>
      <x:c r="J39" s="18" t="str">
        <x:f>H39</x:f>
        <x:v>client031@demo.example</x:v>
      </x:c>
      <x:c r="K39" s="18" t="str">
        <x:f>IF(COUNTIF($H$9:H39,H39)&gt;1,"تکراری","اولین ثبت")</x:f>
        <x:v>اولین ثبت</x:v>
      </x:c>
      <x:c r="L39" s="18" t="str">
        <x:f>IF(OR(F39="",G39="",I39&lt;&gt;"ساختار قابل بررسی"),"نیاز به اصلاح","قابل بررسی")</x:f>
        <x:v>قابل بررسی</x:v>
      </x:c>
    </x:row>
    <x:row r="40" ht="25" customHeight="1">
      <x:c r="A40" s="16" t="str">
        <x:v>RAW-0032</x:v>
      </x:c>
      <x:c r="B40" s="16" t="str">
        <x:v>نيما مرادي</x:v>
      </x:c>
      <x:c r="C40" s="16" t="str">
        <x:v>09741420340</x:v>
      </x:c>
      <x:c r="D40" s="16" t="str">
        <x:v> CLIENT032@DEMO.EXAMPLE </x:v>
      </x:c>
      <x:c r="E40" s="16" t="str">
        <x:v>اصفهان</x:v>
      </x:c>
      <x:c r="F40" s="18" t="str">
        <x:f>TRIM(SUBSTITUTE(SUBSTITUTE(B40,"ي","ی"),"ك","ک"))</x:f>
        <x:v>نیما مرادی</x:v>
      </x:c>
      <x:c r="G40" s="18" t="str">
        <x:f>MID(SUBSTITUTE(SUBSTITUTE("x"&amp;C40," ",""),"-",""),2,40)</x:f>
        <x:v>09741420340</x:v>
      </x:c>
      <x:c r="H40" s="18" t="str">
        <x:f>LOWER(TRIM(D40))</x:f>
        <x:v>client032@demo.example</x:v>
      </x:c>
      <x:c r="I40" s="18" t="str">
        <x:f>IF(AND(ISNUMBER(SEARCH("@",H40)),ISNUMBER(SEARCH(".",H40))),"ساختار قابل بررسی","ایمیل ناقص")</x:f>
        <x:v>ساختار قابل بررسی</x:v>
      </x:c>
      <x:c r="J40" s="18" t="str">
        <x:f>H40</x:f>
        <x:v>client032@demo.example</x:v>
      </x:c>
      <x:c r="K40" s="18" t="str">
        <x:f>IF(COUNTIF($H$9:H40,H40)&gt;1,"تکراری","اولین ثبت")</x:f>
        <x:v>اولین ثبت</x:v>
      </x:c>
      <x:c r="L40" s="18" t="str">
        <x:f>IF(OR(F40="",G40="",I40&lt;&gt;"ساختار قابل بررسی"),"نیاز به اصلاح","قابل بررسی")</x:f>
        <x:v>قابل بررسی</x:v>
      </x:c>
    </x:row>
    <x:row r="41" ht="23" customHeight="1">
      <x:c r="A41" s="16" t="str">
        <x:v>RAW-0033</x:v>
      </x:c>
      <x:c r="B41" s="16" t="str">
        <x:v>هانيه  مرادي</x:v>
      </x:c>
      <x:c r="C41" s="16" t="str">
        <x:v>0928-535 0529</x:v>
      </x:c>
      <x:c r="D41" s="16" t="str">
        <x:v>client033@demo.example</x:v>
      </x:c>
      <x:c r="E41" s="16" t="str">
        <x:v>تبریز</x:v>
      </x:c>
      <x:c r="F41" s="18" t="str">
        <x:f>TRIM(SUBSTITUTE(SUBSTITUTE(B41,"ي","ی"),"ك","ک"))</x:f>
        <x:v>هانیه مرادی</x:v>
      </x:c>
      <x:c r="G41" s="18" t="str">
        <x:f>MID(SUBSTITUTE(SUBSTITUTE("x"&amp;C41," ",""),"-",""),2,40)</x:f>
        <x:v>09285350529</x:v>
      </x:c>
      <x:c r="H41" s="18" t="str">
        <x:f>LOWER(TRIM(D41))</x:f>
        <x:v>client033@demo.example</x:v>
      </x:c>
      <x:c r="I41" s="18" t="str">
        <x:f>IF(AND(ISNUMBER(SEARCH("@",H41)),ISNUMBER(SEARCH(".",H41))),"ساختار قابل بررسی","ایمیل ناقص")</x:f>
        <x:v>ساختار قابل بررسی</x:v>
      </x:c>
      <x:c r="J41" s="18" t="str">
        <x:f>H41</x:f>
        <x:v>client033@demo.example</x:v>
      </x:c>
      <x:c r="K41" s="18" t="str">
        <x:f>IF(COUNTIF($H$9:H41,H41)&gt;1,"تکراری","اولین ثبت")</x:f>
        <x:v>اولین ثبت</x:v>
      </x:c>
      <x:c r="L41" s="18" t="str">
        <x:f>IF(OR(F41="",G41="",I41&lt;&gt;"ساختار قابل بررسی"),"نیاز به اصلاح","قابل بررسی")</x:f>
        <x:v>قابل بررسی</x:v>
      </x:c>
    </x:row>
    <x:row r="42" ht="23" customHeight="1">
      <x:c r="A42" s="16" t="str">
        <x:v>RAW-0034</x:v>
      </x:c>
      <x:c r="B42" s="16" t="str">
        <x:v>كريم باقري</x:v>
      </x:c>
      <x:c r="C42" s="16" t="str">
        <x:v>0943-997 9626</x:v>
      </x:c>
      <x:c r="D42" s="16" t="str">
        <x:v>client034@demo.example</x:v>
      </x:c>
      <x:c r="E42" s="16" t="str">
        <x:v>تهران</x:v>
      </x:c>
      <x:c r="F42" s="18" t="str">
        <x:f>TRIM(SUBSTITUTE(SUBSTITUTE(B42,"ي","ی"),"ك","ک"))</x:f>
        <x:v>کریم باقری</x:v>
      </x:c>
      <x:c r="G42" s="18" t="str">
        <x:f>MID(SUBSTITUTE(SUBSTITUTE("x"&amp;C42," ",""),"-",""),2,40)</x:f>
        <x:v>09439979626</x:v>
      </x:c>
      <x:c r="H42" s="18" t="str">
        <x:f>LOWER(TRIM(D42))</x:f>
        <x:v>client034@demo.example</x:v>
      </x:c>
      <x:c r="I42" s="18" t="str">
        <x:f>IF(AND(ISNUMBER(SEARCH("@",H42)),ISNUMBER(SEARCH(".",H42))),"ساختار قابل بررسی","ایمیل ناقص")</x:f>
        <x:v>ساختار قابل بررسی</x:v>
      </x:c>
      <x:c r="J42" s="18" t="str">
        <x:f>H42</x:f>
        <x:v>client034@demo.example</x:v>
      </x:c>
      <x:c r="K42" s="18" t="str">
        <x:f>IF(COUNTIF($H$9:H42,H42)&gt;1,"تکراری","اولین ثبت")</x:f>
        <x:v>اولین ثبت</x:v>
      </x:c>
      <x:c r="L42" s="18" t="str">
        <x:f>IF(OR(F42="",G42="",I42&lt;&gt;"ساختار قابل بررسی"),"نیاز به اصلاح","قابل بررسی")</x:f>
        <x:v>قابل بررسی</x:v>
      </x:c>
    </x:row>
    <x:row r="43" ht="23" customHeight="1">
      <x:c r="A43" s="16" t="str">
        <x:v>RAW-0035</x:v>
      </x:c>
      <x:c r="B43" s="16" t="str">
        <x:v>علي كريمي</x:v>
      </x:c>
      <x:c r="C43" s="16" t="str">
        <x:v>09996152719</x:v>
      </x:c>
      <x:c r="D43" s="16" t="str">
        <x:v>client035@demo.example</x:v>
      </x:c>
      <x:c r="E43" s="16" t="str">
        <x:v>کرج</x:v>
      </x:c>
      <x:c r="F43" s="18" t="str">
        <x:f>TRIM(SUBSTITUTE(SUBSTITUTE(B43,"ي","ی"),"ك","ک"))</x:f>
        <x:v>علی کریمی</x:v>
      </x:c>
      <x:c r="G43" s="18" t="str">
        <x:f>MID(SUBSTITUTE(SUBSTITUTE("x"&amp;C43," ",""),"-",""),2,40)</x:f>
        <x:v>09996152719</x:v>
      </x:c>
      <x:c r="H43" s="18" t="str">
        <x:f>LOWER(TRIM(D43))</x:f>
        <x:v>client035@demo.example</x:v>
      </x:c>
      <x:c r="I43" s="18" t="str">
        <x:f>IF(AND(ISNUMBER(SEARCH("@",H43)),ISNUMBER(SEARCH(".",H43))),"ساختار قابل بررسی","ایمیل ناقص")</x:f>
        <x:v>ساختار قابل بررسی</x:v>
      </x:c>
      <x:c r="J43" s="18" t="str">
        <x:f>H43</x:f>
        <x:v>client035@demo.example</x:v>
      </x:c>
      <x:c r="K43" s="18" t="str">
        <x:f>IF(COUNTIF($H$9:H43,H43)&gt;1,"تکراری","اولین ثبت")</x:f>
        <x:v>اولین ثبت</x:v>
      </x:c>
      <x:c r="L43" s="18" t="str">
        <x:f>IF(OR(F43="",G43="",I43&lt;&gt;"ساختار قابل بررسی"),"نیاز به اصلاح","قابل بررسی")</x:f>
        <x:v>قابل بررسی</x:v>
      </x:c>
    </x:row>
    <x:row r="44" ht="23" customHeight="1">
      <x:c r="A44" s="16" t="str">
        <x:v>RAW-0036</x:v>
      </x:c>
      <x:c r="B44" s="16" t="str">
        <x:v>مريم  باقري</x:v>
      </x:c>
      <x:c r="C44" s="16" t="str">
        <x:v>09797022098</x:v>
      </x:c>
      <x:c r="D44" s="16" t="str">
        <x:v> CLIENT029@DEMO.EXAMPLE </x:v>
      </x:c>
      <x:c r="E44" s="16" t="str">
        <x:v>کرج</x:v>
      </x:c>
      <x:c r="F44" s="18" t="str">
        <x:f>TRIM(SUBSTITUTE(SUBSTITUTE(B44,"ي","ی"),"ك","ک"))</x:f>
        <x:v>مریم باقری</x:v>
      </x:c>
      <x:c r="G44" s="18" t="str">
        <x:f>MID(SUBSTITUTE(SUBSTITUTE("x"&amp;C44," ",""),"-",""),2,40)</x:f>
        <x:v>09797022098</x:v>
      </x:c>
      <x:c r="H44" s="18" t="str">
        <x:f>LOWER(TRIM(D44))</x:f>
        <x:v>client029@demo.example</x:v>
      </x:c>
      <x:c r="I44" s="18" t="str">
        <x:f>IF(AND(ISNUMBER(SEARCH("@",H44)),ISNUMBER(SEARCH(".",H44))),"ساختار قابل بررسی","ایمیل ناقص")</x:f>
        <x:v>ساختار قابل بررسی</x:v>
      </x:c>
      <x:c r="J44" s="18" t="str">
        <x:f>H44</x:f>
        <x:v>client029@demo.example</x:v>
      </x:c>
      <x:c r="K44" s="18" t="str">
        <x:f>IF(COUNTIF($H$9:H44,H44)&gt;1,"تکراری","اولین ثبت")</x:f>
        <x:v>تکراری</x:v>
      </x:c>
      <x:c r="L44" s="18" t="str">
        <x:f>IF(OR(F44="",G44="",I44&lt;&gt;"ساختار قابل بررسی"),"نیاز به اصلاح","قابل بررسی")</x:f>
        <x:v>قابل بررسی</x:v>
      </x:c>
    </x:row>
    <x:row r="45" ht="23" customHeight="1">
      <x:c r="A45" s="16" t="str">
        <x:v>RAW-0037</x:v>
      </x:c>
      <x:c r="B45" s="16" t="str">
        <x:v>کیوان  سليمي</x:v>
      </x:c>
      <x:c r="C45" s="16" t="str">
        <x:v>09840775139</x:v>
      </x:c>
      <x:c r="D45" s="16" t="str">
        <x:v>client037@demo.example</x:v>
      </x:c>
      <x:c r="E45" s="16" t="str">
        <x:v>مشهد</x:v>
      </x:c>
      <x:c r="F45" s="18" t="str">
        <x:f>TRIM(SUBSTITUTE(SUBSTITUTE(B45,"ي","ی"),"ك","ک"))</x:f>
        <x:v>کیوان سلیمی</x:v>
      </x:c>
      <x:c r="G45" s="18" t="str">
        <x:f>MID(SUBSTITUTE(SUBSTITUTE("x"&amp;C45," ",""),"-",""),2,40)</x:f>
        <x:v>09840775139</x:v>
      </x:c>
      <x:c r="H45" s="18" t="str">
        <x:f>LOWER(TRIM(D45))</x:f>
        <x:v>client037@demo.example</x:v>
      </x:c>
      <x:c r="I45" s="18" t="str">
        <x:f>IF(AND(ISNUMBER(SEARCH("@",H45)),ISNUMBER(SEARCH(".",H45))),"ساختار قابل بررسی","ایمیل ناقص")</x:f>
        <x:v>ساختار قابل بررسی</x:v>
      </x:c>
      <x:c r="J45" s="18" t="str">
        <x:f>H45</x:f>
        <x:v>client037@demo.example</x:v>
      </x:c>
      <x:c r="K45" s="18" t="str">
        <x:f>IF(COUNTIF($H$9:H45,H45)&gt;1,"تکراری","اولین ثبت")</x:f>
        <x:v>اولین ثبت</x:v>
      </x:c>
      <x:c r="L45" s="18" t="str">
        <x:f>IF(OR(F45="",G45="",I45&lt;&gt;"ساختار قابل بررسی"),"نیاز به اصلاح","قابل بررسی")</x:f>
        <x:v>قابل بررسی</x:v>
      </x:c>
    </x:row>
    <x:row r="46" ht="23" customHeight="1">
      <x:c r="A46" s="16" t="str">
        <x:v>RAW-0038</x:v>
      </x:c>
      <x:c r="B46" s="16" t="str">
        <x:v>سمیه  نوري</x:v>
      </x:c>
      <x:c r="C46" s="16" t="str">
        <x:v>09237570922</x:v>
      </x:c>
      <x:c r="D46" s="16" t="str">
        <x:v>client038@demo.example</x:v>
      </x:c>
      <x:c r="E46" s="16" t="str">
        <x:v>مشهد</x:v>
      </x:c>
      <x:c r="F46" s="18" t="str">
        <x:f>TRIM(SUBSTITUTE(SUBSTITUTE(B46,"ي","ی"),"ك","ک"))</x:f>
        <x:v>سمیه نوری</x:v>
      </x:c>
      <x:c r="G46" s="18" t="str">
        <x:f>MID(SUBSTITUTE(SUBSTITUTE("x"&amp;C46," ",""),"-",""),2,40)</x:f>
        <x:v>09237570922</x:v>
      </x:c>
      <x:c r="H46" s="18" t="str">
        <x:f>LOWER(TRIM(D46))</x:f>
        <x:v>client038@demo.example</x:v>
      </x:c>
      <x:c r="I46" s="18" t="str">
        <x:f>IF(AND(ISNUMBER(SEARCH("@",H46)),ISNUMBER(SEARCH(".",H46))),"ساختار قابل بررسی","ایمیل ناقص")</x:f>
        <x:v>ساختار قابل بررسی</x:v>
      </x:c>
      <x:c r="J46" s="18" t="str">
        <x:f>H46</x:f>
        <x:v>client038@demo.example</x:v>
      </x:c>
      <x:c r="K46" s="18" t="str">
        <x:f>IF(COUNTIF($H$9:H46,H46)&gt;1,"تکراری","اولین ثبت")</x:f>
        <x:v>اولین ثبت</x:v>
      </x:c>
      <x:c r="L46" s="18" t="str">
        <x:f>IF(OR(F46="",G46="",I46&lt;&gt;"ساختار قابل بررسی"),"نیاز به اصلاح","قابل بررسی")</x:f>
        <x:v>قابل بررسی</x:v>
      </x:c>
    </x:row>
    <x:row r="47" ht="23" customHeight="1">
      <x:c r="A47" s="16" t="str">
        <x:v>RAW-0039</x:v>
      </x:c>
      <x:c r="B47" s="16" t="str">
        <x:v>مريم  طالبی</x:v>
      </x:c>
      <x:c r="C47" s="16" t="str">
        <x:v>09273467390</x:v>
      </x:c>
      <x:c r="D47" s="16" t="str">
        <x:v>client039demo.example</x:v>
      </x:c>
      <x:c r="E47" s="16" t="str">
        <x:v>اصفهان</x:v>
      </x:c>
      <x:c r="F47" s="18" t="str">
        <x:f>TRIM(SUBSTITUTE(SUBSTITUTE(B47,"ي","ی"),"ك","ک"))</x:f>
        <x:v>مریم طالبی</x:v>
      </x:c>
      <x:c r="G47" s="18" t="str">
        <x:f>MID(SUBSTITUTE(SUBSTITUTE("x"&amp;C47," ",""),"-",""),2,40)</x:f>
        <x:v>09273467390</x:v>
      </x:c>
      <x:c r="H47" s="18" t="str">
        <x:f>LOWER(TRIM(D47))</x:f>
        <x:v>client039demo.example</x:v>
      </x:c>
      <x:c r="I47" s="18" t="str">
        <x:f>IF(AND(ISNUMBER(SEARCH("@",H47)),ISNUMBER(SEARCH(".",H47))),"ساختار قابل بررسی","ایمیل ناقص")</x:f>
        <x:v>ایمیل ناقص</x:v>
      </x:c>
      <x:c r="J47" s="18" t="str">
        <x:f>H47</x:f>
        <x:v>client039demo.example</x:v>
      </x:c>
      <x:c r="K47" s="18" t="str">
        <x:f>IF(COUNTIF($H$9:H47,H47)&gt;1,"تکراری","اولین ثبت")</x:f>
        <x:v>اولین ثبت</x:v>
      </x:c>
      <x:c r="L47" s="18" t="str">
        <x:f>IF(OR(F47="",G47="",I47&lt;&gt;"ساختار قابل بررسی"),"نیاز به اصلاح","قابل بررسی")</x:f>
        <x:v>نیاز به اصلاح</x:v>
      </x:c>
    </x:row>
    <x:row r="48" ht="23" customHeight="1">
      <x:c r="A48" s="16" t="str">
        <x:v>RAW-0040</x:v>
      </x:c>
      <x:c r="B48" s="16" t="str">
        <x:v>علي حسینی</x:v>
      </x:c>
      <x:c r="C48" s="16" t="str">
        <x:v>09536924408</x:v>
      </x:c>
      <x:c r="D48" s="16" t="str">
        <x:v> CLIENT040@DEMO.EXAMPLE </x:v>
      </x:c>
      <x:c r="E48" s="16" t="str">
        <x:v>تهران</x:v>
      </x:c>
      <x:c r="F48" s="18" t="str">
        <x:f>TRIM(SUBSTITUTE(SUBSTITUTE(B48,"ي","ی"),"ك","ک"))</x:f>
        <x:v>علی حسینی</x:v>
      </x:c>
      <x:c r="G48" s="18" t="str">
        <x:f>MID(SUBSTITUTE(SUBSTITUTE("x"&amp;C48," ",""),"-",""),2,40)</x:f>
        <x:v>09536924408</x:v>
      </x:c>
      <x:c r="H48" s="18" t="str">
        <x:f>LOWER(TRIM(D48))</x:f>
        <x:v>client040@demo.example</x:v>
      </x:c>
      <x:c r="I48" s="18" t="str">
        <x:f>IF(AND(ISNUMBER(SEARCH("@",H48)),ISNUMBER(SEARCH(".",H48))),"ساختار قابل بررسی","ایمیل ناقص")</x:f>
        <x:v>ساختار قابل بررسی</x:v>
      </x:c>
      <x:c r="J48" s="18" t="str">
        <x:f>H48</x:f>
        <x:v>client040@demo.example</x:v>
      </x:c>
      <x:c r="K48" s="18" t="str">
        <x:f>IF(COUNTIF($H$9:H48,H48)&gt;1,"تکراری","اولین ثبت")</x:f>
        <x:v>اولین ثبت</x:v>
      </x:c>
      <x:c r="L48" s="18" t="str">
        <x:f>IF(OR(F48="",G48="",I48&lt;&gt;"ساختار قابل بررسی"),"نیاز به اصلاح","قابل بررسی")</x:f>
        <x:v>قابل بررسی</x:v>
      </x:c>
    </x:row>
    <x:row r="49" ht="23" customHeight="1">
      <x:c r="A49" s="16" t="str">
        <x:v>RAW-0041</x:v>
      </x:c>
      <x:c r="B49" s="16" t="str">
        <x:v>نيما حسینی</x:v>
      </x:c>
      <x:c r="C49" s="16" t="str">
        <x:v>09263032717</x:v>
      </x:c>
      <x:c r="D49" s="16" t="str">
        <x:v>client041@demo.example</x:v>
      </x:c>
      <x:c r="E49" s="16" t="str">
        <x:v>تبریز</x:v>
      </x:c>
      <x:c r="F49" s="18" t="str">
        <x:f>TRIM(SUBSTITUTE(SUBSTITUTE(B49,"ي","ی"),"ك","ک"))</x:f>
        <x:v>نیما حسینی</x:v>
      </x:c>
      <x:c r="G49" s="18" t="str">
        <x:f>MID(SUBSTITUTE(SUBSTITUTE("x"&amp;C49," ",""),"-",""),2,40)</x:f>
        <x:v>09263032717</x:v>
      </x:c>
      <x:c r="H49" s="18" t="str">
        <x:f>LOWER(TRIM(D49))</x:f>
        <x:v>client041@demo.example</x:v>
      </x:c>
      <x:c r="I49" s="18" t="str">
        <x:f>IF(AND(ISNUMBER(SEARCH("@",H49)),ISNUMBER(SEARCH(".",H49))),"ساختار قابل بررسی","ایمیل ناقص")</x:f>
        <x:v>ساختار قابل بررسی</x:v>
      </x:c>
      <x:c r="J49" s="18" t="str">
        <x:f>H49</x:f>
        <x:v>client041@demo.example</x:v>
      </x:c>
      <x:c r="K49" s="18" t="str">
        <x:f>IF(COUNTIF($H$9:H49,H49)&gt;1,"تکراری","اولین ثبت")</x:f>
        <x:v>اولین ثبت</x:v>
      </x:c>
      <x:c r="L49" s="18" t="str">
        <x:f>IF(OR(F49="",G49="",I49&lt;&gt;"ساختار قابل بررسی"),"نیاز به اصلاح","قابل بررسی")</x:f>
        <x:v>قابل بررسی</x:v>
      </x:c>
    </x:row>
    <x:row r="50" ht="23" customHeight="1">
      <x:c r="A50" s="16" t="str">
        <x:v>RAW-0042</x:v>
      </x:c>
      <x:c r="B50" s="16" t="str">
        <x:v>مینا  طالبی</x:v>
      </x:c>
      <x:c r="C50" s="16" t="str">
        <x:v>09181171377</x:v>
      </x:c>
      <x:c r="D50" s="16" t="str">
        <x:v>client042@demo.example</x:v>
      </x:c>
      <x:c r="E50" s="16" t="str">
        <x:v>مشهد</x:v>
      </x:c>
      <x:c r="F50" s="18" t="str">
        <x:f>TRIM(SUBSTITUTE(SUBSTITUTE(B50,"ي","ی"),"ك","ک"))</x:f>
        <x:v>مینا طالبی</x:v>
      </x:c>
      <x:c r="G50" s="18" t="str">
        <x:f>MID(SUBSTITUTE(SUBSTITUTE("x"&amp;C50," ",""),"-",""),2,40)</x:f>
        <x:v>09181171377</x:v>
      </x:c>
      <x:c r="H50" s="18" t="str">
        <x:f>LOWER(TRIM(D50))</x:f>
        <x:v>client042@demo.example</x:v>
      </x:c>
      <x:c r="I50" s="18" t="str">
        <x:f>IF(AND(ISNUMBER(SEARCH("@",H50)),ISNUMBER(SEARCH(".",H50))),"ساختار قابل بررسی","ایمیل ناقص")</x:f>
        <x:v>ساختار قابل بررسی</x:v>
      </x:c>
      <x:c r="J50" s="18" t="str">
        <x:f>H50</x:f>
        <x:v>client042@demo.example</x:v>
      </x:c>
      <x:c r="K50" s="18" t="str">
        <x:f>IF(COUNTIF($H$9:H50,H50)&gt;1,"تکراری","اولین ثبت")</x:f>
        <x:v>اولین ثبت</x:v>
      </x:c>
      <x:c r="L50" s="18" t="str">
        <x:f>IF(OR(F50="",G50="",I50&lt;&gt;"ساختار قابل بررسی"),"نیاز به اصلاح","قابل بررسی")</x:f>
        <x:v>قابل بررسی</x:v>
      </x:c>
    </x:row>
    <x:row r="51" ht="23" customHeight="1">
      <x:c r="A51" s="16" t="str">
        <x:v>RAW-0043</x:v>
      </x:c>
      <x:c r="B51" s="16" t="str">
        <x:v>نيما  حسینی</x:v>
      </x:c>
      <x:c r="C51" s="16" t="str">
        <x:v>09198327759</x:v>
      </x:c>
      <x:c r="D51" s="16" t="str">
        <x:v>client043@demo.example</x:v>
      </x:c>
      <x:c r="E51" s="16" t="str">
        <x:v>مشهد</x:v>
      </x:c>
      <x:c r="F51" s="18" t="str">
        <x:f>TRIM(SUBSTITUTE(SUBSTITUTE(B51,"ي","ی"),"ك","ک"))</x:f>
        <x:v>نیما حسینی</x:v>
      </x:c>
      <x:c r="G51" s="18" t="str">
        <x:f>MID(SUBSTITUTE(SUBSTITUTE("x"&amp;C51," ",""),"-",""),2,40)</x:f>
        <x:v>09198327759</x:v>
      </x:c>
      <x:c r="H51" s="18" t="str">
        <x:f>LOWER(TRIM(D51))</x:f>
        <x:v>client043@demo.example</x:v>
      </x:c>
      <x:c r="I51" s="18" t="str">
        <x:f>IF(AND(ISNUMBER(SEARCH("@",H51)),ISNUMBER(SEARCH(".",H51))),"ساختار قابل بررسی","ایمیل ناقص")</x:f>
        <x:v>ساختار قابل بررسی</x:v>
      </x:c>
      <x:c r="J51" s="18" t="str">
        <x:f>H51</x:f>
        <x:v>client043@demo.example</x:v>
      </x:c>
      <x:c r="K51" s="18" t="str">
        <x:f>IF(COUNTIF($H$9:H51,H51)&gt;1,"تکراری","اولین ثبت")</x:f>
        <x:v>اولین ثبت</x:v>
      </x:c>
      <x:c r="L51" s="18" t="str">
        <x:f>IF(OR(F51="",G51="",I51&lt;&gt;"ساختار قابل بررسی"),"نیاز به اصلاح","قابل بررسی")</x:f>
        <x:v>قابل بررسی</x:v>
      </x:c>
    </x:row>
    <x:row r="52" ht="23" customHeight="1">
      <x:c r="A52" s="16" t="str">
        <x:v>RAW-0044</x:v>
      </x:c>
      <x:c r="B52" s="16" t="str">
        <x:v>نوشين  هاشمي</x:v>
      </x:c>
      <x:c r="C52" s="16" t="str">
        <x:v>09329198194</x:v>
      </x:c>
      <x:c r="D52" s="16" t="str">
        <x:v> CLIENT044@DEMO.EXAMPLE </x:v>
      </x:c>
      <x:c r="E52" s="16" t="str">
        <x:v>تبریز</x:v>
      </x:c>
      <x:c r="F52" s="18" t="str">
        <x:f>TRIM(SUBSTITUTE(SUBSTITUTE(B52,"ي","ی"),"ك","ک"))</x:f>
        <x:v>نوشین هاشمی</x:v>
      </x:c>
      <x:c r="G52" s="18" t="str">
        <x:f>MID(SUBSTITUTE(SUBSTITUTE("x"&amp;C52," ",""),"-",""),2,40)</x:f>
        <x:v>09329198194</x:v>
      </x:c>
      <x:c r="H52" s="18" t="str">
        <x:f>LOWER(TRIM(D52))</x:f>
        <x:v>client044@demo.example</x:v>
      </x:c>
      <x:c r="I52" s="18" t="str">
        <x:f>IF(AND(ISNUMBER(SEARCH("@",H52)),ISNUMBER(SEARCH(".",H52))),"ساختار قابل بررسی","ایمیل ناقص")</x:f>
        <x:v>ساختار قابل بررسی</x:v>
      </x:c>
      <x:c r="J52" s="18" t="str">
        <x:f>H52</x:f>
        <x:v>client044@demo.example</x:v>
      </x:c>
      <x:c r="K52" s="18" t="str">
        <x:f>IF(COUNTIF($H$9:H52,H52)&gt;1,"تکراری","اولین ثبت")</x:f>
        <x:v>اولین ثبت</x:v>
      </x:c>
      <x:c r="L52" s="18" t="str">
        <x:f>IF(OR(F52="",G52="",I52&lt;&gt;"ساختار قابل بررسی"),"نیاز به اصلاح","قابل بررسی")</x:f>
        <x:v>قابل بررسی</x:v>
      </x:c>
    </x:row>
    <x:row r="53" ht="23" customHeight="1">
      <x:c r="A53" s="16" t="str">
        <x:v>RAW-0045</x:v>
      </x:c>
      <x:c r="B53" s="16" t="str">
        <x:v>علي  محمودي</x:v>
      </x:c>
      <x:c r="C53" s="16" t="str">
        <x:v>09443817179</x:v>
      </x:c>
      <x:c r="D53" s="16" t="str">
        <x:v>client038@demo.example</x:v>
      </x:c>
      <x:c r="E53" s="16" t="str">
        <x:v>مشهد</x:v>
      </x:c>
      <x:c r="F53" s="18" t="str">
        <x:f>TRIM(SUBSTITUTE(SUBSTITUTE(B53,"ي","ی"),"ك","ک"))</x:f>
        <x:v>علی محمودی</x:v>
      </x:c>
      <x:c r="G53" s="18" t="str">
        <x:f>MID(SUBSTITUTE(SUBSTITUTE("x"&amp;C53," ",""),"-",""),2,40)</x:f>
        <x:v>09443817179</x:v>
      </x:c>
      <x:c r="H53" s="18" t="str">
        <x:f>LOWER(TRIM(D53))</x:f>
        <x:v>client038@demo.example</x:v>
      </x:c>
      <x:c r="I53" s="18" t="str">
        <x:f>IF(AND(ISNUMBER(SEARCH("@",H53)),ISNUMBER(SEARCH(".",H53))),"ساختار قابل بررسی","ایمیل ناقص")</x:f>
        <x:v>ساختار قابل بررسی</x:v>
      </x:c>
      <x:c r="J53" s="18" t="str">
        <x:f>H53</x:f>
        <x:v>client038@demo.example</x:v>
      </x:c>
      <x:c r="K53" s="18" t="str">
        <x:f>IF(COUNTIF($H$9:H53,H53)&gt;1,"تکراری","اولین ثبت")</x:f>
        <x:v>تکراری</x:v>
      </x:c>
      <x:c r="L53" s="18" t="str">
        <x:f>IF(OR(F53="",G53="",I53&lt;&gt;"ساختار قابل بررسی"),"نیاز به اصلاح","قابل بررسی")</x:f>
        <x:v>قابل بررسی</x:v>
      </x:c>
    </x:row>
    <x:row r="54" ht="23" customHeight="1">
      <x:c r="A54" s="16" t="str">
        <x:v>RAW-0046</x:v>
      </x:c>
      <x:c r="B54" s="16" t="str">
        <x:v>نيما  رضايي</x:v>
      </x:c>
      <x:c r="C54" s="16" t="str">
        <x:v>09446985879</x:v>
      </x:c>
      <x:c r="D54" s="16" t="str">
        <x:v>client046@demo.example</x:v>
      </x:c>
      <x:c r="E54" s="16" t="str">
        <x:v>کرج</x:v>
      </x:c>
      <x:c r="F54" s="18" t="str">
        <x:f>TRIM(SUBSTITUTE(SUBSTITUTE(B54,"ي","ی"),"ك","ک"))</x:f>
        <x:v>نیما رضایی</x:v>
      </x:c>
      <x:c r="G54" s="18" t="str">
        <x:f>MID(SUBSTITUTE(SUBSTITUTE("x"&amp;C54," ",""),"-",""),2,40)</x:f>
        <x:v>09446985879</x:v>
      </x:c>
      <x:c r="H54" s="18" t="str">
        <x:f>LOWER(TRIM(D54))</x:f>
        <x:v>client046@demo.example</x:v>
      </x:c>
      <x:c r="I54" s="18" t="str">
        <x:f>IF(AND(ISNUMBER(SEARCH("@",H54)),ISNUMBER(SEARCH(".",H54))),"ساختار قابل بررسی","ایمیل ناقص")</x:f>
        <x:v>ساختار قابل بررسی</x:v>
      </x:c>
      <x:c r="J54" s="18" t="str">
        <x:f>H54</x:f>
        <x:v>client046@demo.example</x:v>
      </x:c>
      <x:c r="K54" s="18" t="str">
        <x:f>IF(COUNTIF($H$9:H54,H54)&gt;1,"تکراری","اولین ثبت")</x:f>
        <x:v>اولین ثبت</x:v>
      </x:c>
      <x:c r="L54" s="18" t="str">
        <x:f>IF(OR(F54="",G54="",I54&lt;&gt;"ساختار قابل بررسی"),"نیاز به اصلاح","قابل بررسی")</x:f>
        <x:v>قابل بررسی</x:v>
      </x:c>
    </x:row>
    <x:row r="55" ht="23" customHeight="1">
      <x:c r="A55" s="16" t="str">
        <x:v>RAW-0047</x:v>
      </x:c>
      <x:c r="B55" s="16" t="str">
        <x:v>سارا باقري</x:v>
      </x:c>
      <x:c r="C55" s="16" t="str">
        <x:v>09749020684</x:v>
      </x:c>
      <x:c r="D55" s="16" t="str">
        <x:v>client047@demo.example</x:v>
      </x:c>
      <x:c r="E55" s="16" t="str">
        <x:v>تبریز</x:v>
      </x:c>
      <x:c r="F55" s="18" t="str">
        <x:f>TRIM(SUBSTITUTE(SUBSTITUTE(B55,"ي","ی"),"ك","ک"))</x:f>
        <x:v>سارا باقری</x:v>
      </x:c>
      <x:c r="G55" s="18" t="str">
        <x:f>MID(SUBSTITUTE(SUBSTITUTE("x"&amp;C55," ",""),"-",""),2,40)</x:f>
        <x:v>09749020684</x:v>
      </x:c>
      <x:c r="H55" s="18" t="str">
        <x:f>LOWER(TRIM(D55))</x:f>
        <x:v>client047@demo.example</x:v>
      </x:c>
      <x:c r="I55" s="18" t="str">
        <x:f>IF(AND(ISNUMBER(SEARCH("@",H55)),ISNUMBER(SEARCH(".",H55))),"ساختار قابل بررسی","ایمیل ناقص")</x:f>
        <x:v>ساختار قابل بررسی</x:v>
      </x:c>
      <x:c r="J55" s="18" t="str">
        <x:f>H55</x:f>
        <x:v>client047@demo.example</x:v>
      </x:c>
      <x:c r="K55" s="18" t="str">
        <x:f>IF(COUNTIF($H$9:H55,H55)&gt;1,"تکراری","اولین ثبت")</x:f>
        <x:v>اولین ثبت</x:v>
      </x:c>
      <x:c r="L55" s="18" t="str">
        <x:f>IF(OR(F55="",G55="",I55&lt;&gt;"ساختار قابل بررسی"),"نیاز به اصلاح","قابل بررسی")</x:f>
        <x:v>قابل بررسی</x:v>
      </x:c>
    </x:row>
    <x:row r="56" ht="23" customHeight="1">
      <x:c r="A56" s="16" t="str">
        <x:v>RAW-0048</x:v>
      </x:c>
      <x:c r="B56" s="16" t="str">
        <x:v>بهرام  سليمي</x:v>
      </x:c>
      <x:c r="C56" s="16" t="str">
        <x:v>09503756188</x:v>
      </x:c>
      <x:c r="D56" s="16" t="str">
        <x:v> CLIENT048@DEMO.EXAMPLE </x:v>
      </x:c>
      <x:c r="E56" s="16" t="str">
        <x:v>تبریز</x:v>
      </x:c>
      <x:c r="F56" s="18" t="str">
        <x:f>TRIM(SUBSTITUTE(SUBSTITUTE(B56,"ي","ی"),"ك","ک"))</x:f>
        <x:v>بهرام سلیمی</x:v>
      </x:c>
      <x:c r="G56" s="18" t="str">
        <x:f>MID(SUBSTITUTE(SUBSTITUTE("x"&amp;C56," ",""),"-",""),2,40)</x:f>
        <x:v>09503756188</x:v>
      </x:c>
      <x:c r="H56" s="18" t="str">
        <x:f>LOWER(TRIM(D56))</x:f>
        <x:v>client048@demo.example</x:v>
      </x:c>
      <x:c r="I56" s="18" t="str">
        <x:f>IF(AND(ISNUMBER(SEARCH("@",H56)),ISNUMBER(SEARCH(".",H56))),"ساختار قابل بررسی","ایمیل ناقص")</x:f>
        <x:v>ساختار قابل بررسی</x:v>
      </x:c>
      <x:c r="J56" s="18" t="str">
        <x:f>H56</x:f>
        <x:v>client048@demo.example</x:v>
      </x:c>
      <x:c r="K56" s="18" t="str">
        <x:f>IF(COUNTIF($H$9:H56,H56)&gt;1,"تکراری","اولین ثبت")</x:f>
        <x:v>اولین ثبت</x:v>
      </x:c>
      <x:c r="L56" s="18" t="str">
        <x:f>IF(OR(F56="",G56="",I56&lt;&gt;"ساختار قابل بررسی"),"نیاز به اصلاح","قابل بررسی")</x:f>
        <x:v>قابل بررسی</x:v>
      </x:c>
    </x:row>
    <x:row r="57" ht="23" customHeight="1">
      <x:c r="A57" s="16" t="str">
        <x:v>RAW-0049</x:v>
      </x:c>
      <x:c r="B57" s="16" t="str">
        <x:v>آرش مرادي</x:v>
      </x:c>
      <x:c r="C57" s="16" t="str">
        <x:v>09572760419</x:v>
      </x:c>
      <x:c r="D57" s="16" t="str">
        <x:v>client049@demo.example</x:v>
      </x:c>
      <x:c r="E57" s="16" t="str">
        <x:v>تبریز</x:v>
      </x:c>
      <x:c r="F57" s="18" t="str">
        <x:f>TRIM(SUBSTITUTE(SUBSTITUTE(B57,"ي","ی"),"ك","ک"))</x:f>
        <x:v>آرش مرادی</x:v>
      </x:c>
      <x:c r="G57" s="18" t="str">
        <x:f>MID(SUBSTITUTE(SUBSTITUTE("x"&amp;C57," ",""),"-",""),2,40)</x:f>
        <x:v>09572760419</x:v>
      </x:c>
      <x:c r="H57" s="18" t="str">
        <x:f>LOWER(TRIM(D57))</x:f>
        <x:v>client049@demo.example</x:v>
      </x:c>
      <x:c r="I57" s="18" t="str">
        <x:f>IF(AND(ISNUMBER(SEARCH("@",H57)),ISNUMBER(SEARCH(".",H57))),"ساختار قابل بررسی","ایمیل ناقص")</x:f>
        <x:v>ساختار قابل بررسی</x:v>
      </x:c>
      <x:c r="J57" s="18" t="str">
        <x:f>H57</x:f>
        <x:v>client049@demo.example</x:v>
      </x:c>
      <x:c r="K57" s="18" t="str">
        <x:f>IF(COUNTIF($H$9:H57,H57)&gt;1,"تکراری","اولین ثبت")</x:f>
        <x:v>اولین ثبت</x:v>
      </x:c>
      <x:c r="L57" s="18" t="str">
        <x:f>IF(OR(F57="",G57="",I57&lt;&gt;"ساختار قابل بررسی"),"نیاز به اصلاح","قابل بررسی")</x:f>
        <x:v>قابل بررسی</x:v>
      </x:c>
    </x:row>
    <x:row r="58" ht="23" customHeight="1">
      <x:c r="A58" s="16" t="str">
        <x:v>RAW-0050</x:v>
      </x:c>
      <x:c r="B58" s="16" t="str">
        <x:v>سمیه نوري</x:v>
      </x:c>
      <x:c r="C58" s="16" t="str">
        <x:v>0963-891 5528</x:v>
      </x:c>
      <x:c r="D58" s="16" t="str">
        <x:v>client050@demo.example</x:v>
      </x:c>
      <x:c r="E58" s="16" t="str">
        <x:v>شیراز</x:v>
      </x:c>
      <x:c r="F58" s="18" t="str">
        <x:f>TRIM(SUBSTITUTE(SUBSTITUTE(B58,"ي","ی"),"ك","ک"))</x:f>
        <x:v>سمیه نوری</x:v>
      </x:c>
      <x:c r="G58" s="18" t="str">
        <x:f>MID(SUBSTITUTE(SUBSTITUTE("x"&amp;C58," ",""),"-",""),2,40)</x:f>
        <x:v>09638915528</x:v>
      </x:c>
      <x:c r="H58" s="18" t="str">
        <x:f>LOWER(TRIM(D58))</x:f>
        <x:v>client050@demo.example</x:v>
      </x:c>
      <x:c r="I58" s="18" t="str">
        <x:f>IF(AND(ISNUMBER(SEARCH("@",H58)),ISNUMBER(SEARCH(".",H58))),"ساختار قابل بررسی","ایمیل ناقص")</x:f>
        <x:v>ساختار قابل بررسی</x:v>
      </x:c>
      <x:c r="J58" s="18" t="str">
        <x:f>H58</x:f>
        <x:v>client050@demo.example</x:v>
      </x:c>
      <x:c r="K58" s="18" t="str">
        <x:f>IF(COUNTIF($H$9:H58,H58)&gt;1,"تکراری","اولین ثبت")</x:f>
        <x:v>اولین ثبت</x:v>
      </x:c>
      <x:c r="L58" s="18" t="str">
        <x:f>IF(OR(F58="",G58="",I58&lt;&gt;"ساختار قابل بررسی"),"نیاز به اصلاح","قابل بررسی")</x:f>
        <x:v>قابل بررسی</x:v>
      </x:c>
    </x:row>
    <x:row r="59" ht="23" customHeight="1">
      <x:c r="A59" s="16" t="str">
        <x:v>RAW-0051</x:v>
      </x:c>
      <x:c r="B59" s="16" t="str">
        <x:v>آرش  طالبی</x:v>
      </x:c>
      <x:c r="C59" s="16" t="str">
        <x:v>09834899706</x:v>
      </x:c>
      <x:c r="D59" s="16" t="str">
        <x:v>client051@demo.example</x:v>
      </x:c>
      <x:c r="E59" s="16" t="str">
        <x:v>اصفهان</x:v>
      </x:c>
      <x:c r="F59" s="18" t="str">
        <x:f>TRIM(SUBSTITUTE(SUBSTITUTE(B59,"ي","ی"),"ك","ک"))</x:f>
        <x:v>آرش طالبی</x:v>
      </x:c>
      <x:c r="G59" s="18" t="str">
        <x:f>MID(SUBSTITUTE(SUBSTITUTE("x"&amp;C59," ",""),"-",""),2,40)</x:f>
        <x:v>09834899706</x:v>
      </x:c>
      <x:c r="H59" s="18" t="str">
        <x:f>LOWER(TRIM(D59))</x:f>
        <x:v>client051@demo.example</x:v>
      </x:c>
      <x:c r="I59" s="18" t="str">
        <x:f>IF(AND(ISNUMBER(SEARCH("@",H59)),ISNUMBER(SEARCH(".",H59))),"ساختار قابل بررسی","ایمیل ناقص")</x:f>
        <x:v>ساختار قابل بررسی</x:v>
      </x:c>
      <x:c r="J59" s="18" t="str">
        <x:f>H59</x:f>
        <x:v>client051@demo.example</x:v>
      </x:c>
      <x:c r="K59" s="18" t="str">
        <x:f>IF(COUNTIF($H$9:H59,H59)&gt;1,"تکراری","اولین ثبت")</x:f>
        <x:v>اولین ثبت</x:v>
      </x:c>
      <x:c r="L59" s="18" t="str">
        <x:f>IF(OR(F59="",G59="",I59&lt;&gt;"ساختار قابل بررسی"),"نیاز به اصلاح","قابل بررسی")</x:f>
        <x:v>قابل بررسی</x:v>
      </x:c>
    </x:row>
    <x:row r="60" ht="23" customHeight="1">
      <x:c r="A60" s="16" t="str">
        <x:v>RAW-0052</x:v>
      </x:c>
      <x:c r="B60" s="16" t="str">
        <x:v>آرش هاشمي</x:v>
      </x:c>
      <x:c r="C60" s="16" t="str">
        <x:v>0951-146 9570</x:v>
      </x:c>
      <x:c r="D60" s="16" t="str">
        <x:v> CLIENT052DEMO.EXAMPLE </x:v>
      </x:c>
      <x:c r="E60" s="16" t="str">
        <x:v>تبریز</x:v>
      </x:c>
      <x:c r="F60" s="18" t="str">
        <x:f>TRIM(SUBSTITUTE(SUBSTITUTE(B60,"ي","ی"),"ك","ک"))</x:f>
        <x:v>آرش هاشمی</x:v>
      </x:c>
      <x:c r="G60" s="18" t="str">
        <x:f>MID(SUBSTITUTE(SUBSTITUTE("x"&amp;C60," ",""),"-",""),2,40)</x:f>
        <x:v>09511469570</x:v>
      </x:c>
      <x:c r="H60" s="18" t="str">
        <x:f>LOWER(TRIM(D60))</x:f>
        <x:v>client052demo.example</x:v>
      </x:c>
      <x:c r="I60" s="18" t="str">
        <x:f>IF(AND(ISNUMBER(SEARCH("@",H60)),ISNUMBER(SEARCH(".",H60))),"ساختار قابل بررسی","ایمیل ناقص")</x:f>
        <x:v>ایمیل ناقص</x:v>
      </x:c>
      <x:c r="J60" s="18" t="str">
        <x:f>H60</x:f>
        <x:v>client052demo.example</x:v>
      </x:c>
      <x:c r="K60" s="18" t="str">
        <x:f>IF(COUNTIF($H$9:H60,H60)&gt;1,"تکراری","اولین ثبت")</x:f>
        <x:v>اولین ثبت</x:v>
      </x:c>
      <x:c r="L60" s="18" t="str">
        <x:f>IF(OR(F60="",G60="",I60&lt;&gt;"ساختار قابل بررسی"),"نیاز به اصلاح","قابل بررسی")</x:f>
        <x:v>نیاز به اصلاح</x:v>
      </x:c>
    </x:row>
    <x:row r="61" ht="23" customHeight="1">
      <x:c r="A61" s="16" t="str">
        <x:v>RAW-0053</x:v>
      </x:c>
      <x:c r="B61" s="16" t="str">
        <x:v>سارا  هاشمي</x:v>
      </x:c>
      <x:c r="C61" s="16" t="str">
        <x:v>09232000642</x:v>
      </x:c>
      <x:c r="D61" s="16" t="str">
        <x:v>client053@demo.example</x:v>
      </x:c>
      <x:c r="E61" s="16" t="str">
        <x:v>کرج</x:v>
      </x:c>
      <x:c r="F61" s="18" t="str">
        <x:f>TRIM(SUBSTITUTE(SUBSTITUTE(B61,"ي","ی"),"ك","ک"))</x:f>
        <x:v>سارا هاشمی</x:v>
      </x:c>
      <x:c r="G61" s="18" t="str">
        <x:f>MID(SUBSTITUTE(SUBSTITUTE("x"&amp;C61," ",""),"-",""),2,40)</x:f>
        <x:v>09232000642</x:v>
      </x:c>
      <x:c r="H61" s="18" t="str">
        <x:f>LOWER(TRIM(D61))</x:f>
        <x:v>client053@demo.example</x:v>
      </x:c>
      <x:c r="I61" s="18" t="str">
        <x:f>IF(AND(ISNUMBER(SEARCH("@",H61)),ISNUMBER(SEARCH(".",H61))),"ساختار قابل بررسی","ایمیل ناقص")</x:f>
        <x:v>ساختار قابل بررسی</x:v>
      </x:c>
      <x:c r="J61" s="18" t="str">
        <x:f>H61</x:f>
        <x:v>client053@demo.example</x:v>
      </x:c>
      <x:c r="K61" s="18" t="str">
        <x:f>IF(COUNTIF($H$9:H61,H61)&gt;1,"تکراری","اولین ثبت")</x:f>
        <x:v>اولین ثبت</x:v>
      </x:c>
      <x:c r="L61" s="18" t="str">
        <x:f>IF(OR(F61="",G61="",I61&lt;&gt;"ساختار قابل بررسی"),"نیاز به اصلاح","قابل بررسی")</x:f>
        <x:v>قابل بررسی</x:v>
      </x:c>
    </x:row>
    <x:row r="62" ht="23" customHeight="1">
      <x:c r="A62" s="16" t="str">
        <x:v>RAW-0054</x:v>
      </x:c>
      <x:c r="B62" s="16" t="str">
        <x:v>كريم باقري</x:v>
      </x:c>
      <x:c r="C62" s="16" t="str">
        <x:v>09977632738</x:v>
      </x:c>
      <x:c r="D62" s="16" t="str">
        <x:v>client047@demo.example</x:v>
      </x:c>
      <x:c r="E62" s="16" t="str">
        <x:v>کرج</x:v>
      </x:c>
      <x:c r="F62" s="18" t="str">
        <x:f>TRIM(SUBSTITUTE(SUBSTITUTE(B62,"ي","ی"),"ك","ک"))</x:f>
        <x:v>کریم باقری</x:v>
      </x:c>
      <x:c r="G62" s="18" t="str">
        <x:f>MID(SUBSTITUTE(SUBSTITUTE("x"&amp;C62," ",""),"-",""),2,40)</x:f>
        <x:v>09977632738</x:v>
      </x:c>
      <x:c r="H62" s="18" t="str">
        <x:f>LOWER(TRIM(D62))</x:f>
        <x:v>client047@demo.example</x:v>
      </x:c>
      <x:c r="I62" s="18" t="str">
        <x:f>IF(AND(ISNUMBER(SEARCH("@",H62)),ISNUMBER(SEARCH(".",H62))),"ساختار قابل بررسی","ایمیل ناقص")</x:f>
        <x:v>ساختار قابل بررسی</x:v>
      </x:c>
      <x:c r="J62" s="18" t="str">
        <x:f>H62</x:f>
        <x:v>client047@demo.example</x:v>
      </x:c>
      <x:c r="K62" s="18" t="str">
        <x:f>IF(COUNTIF($H$9:H62,H62)&gt;1,"تکراری","اولین ثبت")</x:f>
        <x:v>تکراری</x:v>
      </x:c>
      <x:c r="L62" s="18" t="str">
        <x:f>IF(OR(F62="",G62="",I62&lt;&gt;"ساختار قابل بررسی"),"نیاز به اصلاح","قابل بررسی")</x:f>
        <x:v>قابل بررسی</x:v>
      </x:c>
    </x:row>
    <x:row r="63" ht="23" customHeight="1">
      <x:c r="A63" s="16" t="str">
        <x:v>RAW-0055</x:v>
      </x:c>
      <x:c r="B63" s="16" t="str">
        <x:v>كريم طالبی</x:v>
      </x:c>
      <x:c r="C63" s="16" t="str">
        <x:v>0912-334 5468</x:v>
      </x:c>
      <x:c r="D63" s="16" t="str">
        <x:v>client055@demo.example</x:v>
      </x:c>
      <x:c r="E63" s="16" t="str">
        <x:v>کرج</x:v>
      </x:c>
      <x:c r="F63" s="18" t="str">
        <x:f>TRIM(SUBSTITUTE(SUBSTITUTE(B63,"ي","ی"),"ك","ک"))</x:f>
        <x:v>کریم طالبی</x:v>
      </x:c>
      <x:c r="G63" s="18" t="str">
        <x:f>MID(SUBSTITUTE(SUBSTITUTE("x"&amp;C63," ",""),"-",""),2,40)</x:f>
        <x:v>09123345468</x:v>
      </x:c>
      <x:c r="H63" s="18" t="str">
        <x:f>LOWER(TRIM(D63))</x:f>
        <x:v>client055@demo.example</x:v>
      </x:c>
      <x:c r="I63" s="18" t="str">
        <x:f>IF(AND(ISNUMBER(SEARCH("@",H63)),ISNUMBER(SEARCH(".",H63))),"ساختار قابل بررسی","ایمیل ناقص")</x:f>
        <x:v>ساختار قابل بررسی</x:v>
      </x:c>
      <x:c r="J63" s="18" t="str">
        <x:f>H63</x:f>
        <x:v>client055@demo.example</x:v>
      </x:c>
      <x:c r="K63" s="18" t="str">
        <x:f>IF(COUNTIF($H$9:H63,H63)&gt;1,"تکراری","اولین ثبت")</x:f>
        <x:v>اولین ثبت</x:v>
      </x:c>
      <x:c r="L63" s="18" t="str">
        <x:f>IF(OR(F63="",G63="",I63&lt;&gt;"ساختار قابل بررسی"),"نیاز به اصلاح","قابل بررسی")</x:f>
        <x:v>قابل بررسی</x:v>
      </x:c>
    </x:row>
    <x:row r="64" ht="23" customHeight="1">
      <x:c r="A64" s="16" t="str">
        <x:v>RAW-0056</x:v>
      </x:c>
      <x:c r="B64" s="16" t="str">
        <x:v>سمیه  سليمي</x:v>
      </x:c>
      <x:c r="C64" s="16" t="str">
        <x:v>09421555515</x:v>
      </x:c>
      <x:c r="D64" s="16" t="str">
        <x:v> CLIENT056@DEMO.EXAMPLE </x:v>
      </x:c>
      <x:c r="E64" s="16" t="str">
        <x:v>کرج</x:v>
      </x:c>
      <x:c r="F64" s="18" t="str">
        <x:f>TRIM(SUBSTITUTE(SUBSTITUTE(B64,"ي","ی"),"ك","ک"))</x:f>
        <x:v>سمیه سلیمی</x:v>
      </x:c>
      <x:c r="G64" s="18" t="str">
        <x:f>MID(SUBSTITUTE(SUBSTITUTE("x"&amp;C64," ",""),"-",""),2,40)</x:f>
        <x:v>09421555515</x:v>
      </x:c>
      <x:c r="H64" s="18" t="str">
        <x:f>LOWER(TRIM(D64))</x:f>
        <x:v>client056@demo.example</x:v>
      </x:c>
      <x:c r="I64" s="18" t="str">
        <x:f>IF(AND(ISNUMBER(SEARCH("@",H64)),ISNUMBER(SEARCH(".",H64))),"ساختار قابل بررسی","ایمیل ناقص")</x:f>
        <x:v>ساختار قابل بررسی</x:v>
      </x:c>
      <x:c r="J64" s="18" t="str">
        <x:f>H64</x:f>
        <x:v>client056@demo.example</x:v>
      </x:c>
      <x:c r="K64" s="18" t="str">
        <x:f>IF(COUNTIF($H$9:H64,H64)&gt;1,"تکراری","اولین ثبت")</x:f>
        <x:v>اولین ثبت</x:v>
      </x:c>
      <x:c r="L64" s="18" t="str">
        <x:f>IF(OR(F64="",G64="",I64&lt;&gt;"ساختار قابل بررسی"),"نیاز به اصلاح","قابل بررسی")</x:f>
        <x:v>قابل بررسی</x:v>
      </x:c>
    </x:row>
    <x:row r="65" ht="23" customHeight="1">
      <x:c r="A65" s="16" t="str">
        <x:v>RAW-0057</x:v>
      </x:c>
      <x:c r="B65" s="16" t="str">
        <x:v>نوشين  مرادي</x:v>
      </x:c>
      <x:c r="C65" s="16" t="str">
        <x:v>09283643893</x:v>
      </x:c>
      <x:c r="D65" s="16" t="str">
        <x:v>client057@demo.example</x:v>
      </x:c>
      <x:c r="E65" s="16" t="str">
        <x:v>اصفهان</x:v>
      </x:c>
      <x:c r="F65" s="18" t="str">
        <x:f>TRIM(SUBSTITUTE(SUBSTITUTE(B65,"ي","ی"),"ك","ک"))</x:f>
        <x:v>نوشین مرادی</x:v>
      </x:c>
      <x:c r="G65" s="18" t="str">
        <x:f>MID(SUBSTITUTE(SUBSTITUTE("x"&amp;C65," ",""),"-",""),2,40)</x:f>
        <x:v>09283643893</x:v>
      </x:c>
      <x:c r="H65" s="18" t="str">
        <x:f>LOWER(TRIM(D65))</x:f>
        <x:v>client057@demo.example</x:v>
      </x:c>
      <x:c r="I65" s="18" t="str">
        <x:f>IF(AND(ISNUMBER(SEARCH("@",H65)),ISNUMBER(SEARCH(".",H65))),"ساختار قابل بررسی","ایمیل ناقص")</x:f>
        <x:v>ساختار قابل بررسی</x:v>
      </x:c>
      <x:c r="J65" s="18" t="str">
        <x:f>H65</x:f>
        <x:v>client057@demo.example</x:v>
      </x:c>
      <x:c r="K65" s="18" t="str">
        <x:f>IF(COUNTIF($H$9:H65,H65)&gt;1,"تکراری","اولین ثبت")</x:f>
        <x:v>اولین ثبت</x:v>
      </x:c>
      <x:c r="L65" s="18" t="str">
        <x:f>IF(OR(F65="",G65="",I65&lt;&gt;"ساختار قابل بررسی"),"نیاز به اصلاح","قابل بررسی")</x:f>
        <x:v>قابل بررسی</x:v>
      </x:c>
    </x:row>
    <x:row r="66" ht="23" customHeight="1">
      <x:c r="A66" s="16" t="str">
        <x:v>RAW-0058</x:v>
      </x:c>
      <x:c r="B66" s="16" t="str">
        <x:v>كريم  رضايي</x:v>
      </x:c>
      <x:c r="C66" s="16" t="str">
        <x:v>09264175246</x:v>
      </x:c>
      <x:c r="D66" s="16" t="str">
        <x:v>client058@demo.example</x:v>
      </x:c>
      <x:c r="E66" s="16" t="str">
        <x:v>مشهد</x:v>
      </x:c>
      <x:c r="F66" s="18" t="str">
        <x:f>TRIM(SUBSTITUTE(SUBSTITUTE(B66,"ي","ی"),"ك","ک"))</x:f>
        <x:v>کریم رضایی</x:v>
      </x:c>
      <x:c r="G66" s="18" t="str">
        <x:f>MID(SUBSTITUTE(SUBSTITUTE("x"&amp;C66," ",""),"-",""),2,40)</x:f>
        <x:v>09264175246</x:v>
      </x:c>
      <x:c r="H66" s="18" t="str">
        <x:f>LOWER(TRIM(D66))</x:f>
        <x:v>client058@demo.example</x:v>
      </x:c>
      <x:c r="I66" s="18" t="str">
        <x:f>IF(AND(ISNUMBER(SEARCH("@",H66)),ISNUMBER(SEARCH(".",H66))),"ساختار قابل بررسی","ایمیل ناقص")</x:f>
        <x:v>ساختار قابل بررسی</x:v>
      </x:c>
      <x:c r="J66" s="18" t="str">
        <x:f>H66</x:f>
        <x:v>client058@demo.example</x:v>
      </x:c>
      <x:c r="K66" s="18" t="str">
        <x:f>IF(COUNTIF($H$9:H66,H66)&gt;1,"تکراری","اولین ثبت")</x:f>
        <x:v>اولین ثبت</x:v>
      </x:c>
      <x:c r="L66" s="18" t="str">
        <x:f>IF(OR(F66="",G66="",I66&lt;&gt;"ساختار قابل بررسی"),"نیاز به اصلاح","قابل بررسی")</x:f>
        <x:v>قابل بررسی</x:v>
      </x:c>
    </x:row>
    <x:row r="67" ht="23" customHeight="1">
      <x:c r="A67" s="16" t="str">
        <x:v>RAW-0059</x:v>
      </x:c>
      <x:c r="B67" s="16" t="str">
        <x:v>كريم محمودي</x:v>
      </x:c>
      <x:c r="C67" s="16" t="str">
        <x:v>09410652820</x:v>
      </x:c>
      <x:c r="D67" s="16" t="str">
        <x:v>client059@demo.example</x:v>
      </x:c>
      <x:c r="E67" s="16" t="str">
        <x:v>کرج</x:v>
      </x:c>
      <x:c r="F67" s="18" t="str">
        <x:f>TRIM(SUBSTITUTE(SUBSTITUTE(B67,"ي","ی"),"ك","ک"))</x:f>
        <x:v>کریم محمودی</x:v>
      </x:c>
      <x:c r="G67" s="18" t="str">
        <x:f>MID(SUBSTITUTE(SUBSTITUTE("x"&amp;C67," ",""),"-",""),2,40)</x:f>
        <x:v>09410652820</x:v>
      </x:c>
      <x:c r="H67" s="18" t="str">
        <x:f>LOWER(TRIM(D67))</x:f>
        <x:v>client059@demo.example</x:v>
      </x:c>
      <x:c r="I67" s="18" t="str">
        <x:f>IF(AND(ISNUMBER(SEARCH("@",H67)),ISNUMBER(SEARCH(".",H67))),"ساختار قابل بررسی","ایمیل ناقص")</x:f>
        <x:v>ساختار قابل بررسی</x:v>
      </x:c>
      <x:c r="J67" s="18" t="str">
        <x:f>H67</x:f>
        <x:v>client059@demo.example</x:v>
      </x:c>
      <x:c r="K67" s="18" t="str">
        <x:f>IF(COUNTIF($H$9:H67,H67)&gt;1,"تکراری","اولین ثبت")</x:f>
        <x:v>اولین ثبت</x:v>
      </x:c>
      <x:c r="L67" s="18" t="str">
        <x:f>IF(OR(F67="",G67="",I67&lt;&gt;"ساختار قابل بررسی"),"نیاز به اصلاح","قابل بررسی")</x:f>
        <x:v>قابل بررسی</x:v>
      </x:c>
    </x:row>
    <x:row r="68" ht="23" customHeight="1">
      <x:c r="A68" s="16" t="str">
        <x:v>RAW-0060</x:v>
      </x:c>
      <x:c r="B68" s="16" t="str">
        <x:v>سارا مرادي</x:v>
      </x:c>
      <x:c r="C68" s="16" t="str">
        <x:v>0911-988 0215</x:v>
      </x:c>
      <x:c r="D68" s="16" t="str">
        <x:v> CLIENT060@DEMO.EXAMPLE </x:v>
      </x:c>
      <x:c r="E68" s="16" t="str">
        <x:v>تهران</x:v>
      </x:c>
      <x:c r="F68" s="18" t="str">
        <x:f>TRIM(SUBSTITUTE(SUBSTITUTE(B68,"ي","ی"),"ك","ک"))</x:f>
        <x:v>سارا مرادی</x:v>
      </x:c>
      <x:c r="G68" s="18" t="str">
        <x:f>MID(SUBSTITUTE(SUBSTITUTE("x"&amp;C68," ",""),"-",""),2,40)</x:f>
        <x:v>09119880215</x:v>
      </x:c>
      <x:c r="H68" s="18" t="str">
        <x:f>LOWER(TRIM(D68))</x:f>
        <x:v>client060@demo.example</x:v>
      </x:c>
      <x:c r="I68" s="18" t="str">
        <x:f>IF(AND(ISNUMBER(SEARCH("@",H68)),ISNUMBER(SEARCH(".",H68))),"ساختار قابل بررسی","ایمیل ناقص")</x:f>
        <x:v>ساختار قابل بررسی</x:v>
      </x:c>
      <x:c r="J68" s="18" t="str">
        <x:f>H68</x:f>
        <x:v>client060@demo.example</x:v>
      </x:c>
      <x:c r="K68" s="18" t="str">
        <x:f>IF(COUNTIF($H$9:H68,H68)&gt;1,"تکراری","اولین ثبت")</x:f>
        <x:v>اولین ثبت</x:v>
      </x:c>
      <x:c r="L68" s="18" t="str">
        <x:f>IF(OR(F68="",G68="",I68&lt;&gt;"ساختار قابل بررسی"),"نیاز به اصلاح","قابل بررسی")</x:f>
        <x:v>قابل بررسی</x:v>
      </x:c>
    </x:row>
    <x:row r="69" ht="23" customHeight="1">
      <x:c r="A69" s="16" t="str">
        <x:v>RAW-0061</x:v>
      </x:c>
      <x:c r="B69" s="16" t="str">
        <x:v>سمیه  سليمي</x:v>
      </x:c>
      <x:c r="C69" s="16" t="str">
        <x:v>0975-153 5752</x:v>
      </x:c>
      <x:c r="D69" s="16" t="str">
        <x:v>client061@demo.example</x:v>
      </x:c>
      <x:c r="E69" s="16" t="str">
        <x:v>کرج</x:v>
      </x:c>
      <x:c r="F69" s="18" t="str">
        <x:f>TRIM(SUBSTITUTE(SUBSTITUTE(B69,"ي","ی"),"ك","ک"))</x:f>
        <x:v>سمیه سلیمی</x:v>
      </x:c>
      <x:c r="G69" s="18" t="str">
        <x:f>MID(SUBSTITUTE(SUBSTITUTE("x"&amp;C69," ",""),"-",""),2,40)</x:f>
        <x:v>09751535752</x:v>
      </x:c>
      <x:c r="H69" s="18" t="str">
        <x:f>LOWER(TRIM(D69))</x:f>
        <x:v>client061@demo.example</x:v>
      </x:c>
      <x:c r="I69" s="18" t="str">
        <x:f>IF(AND(ISNUMBER(SEARCH("@",H69)),ISNUMBER(SEARCH(".",H69))),"ساختار قابل بررسی","ایمیل ناقص")</x:f>
        <x:v>ساختار قابل بررسی</x:v>
      </x:c>
      <x:c r="J69" s="18" t="str">
        <x:f>H69</x:f>
        <x:v>client061@demo.example</x:v>
      </x:c>
      <x:c r="K69" s="18" t="str">
        <x:f>IF(COUNTIF($H$9:H69,H69)&gt;1,"تکراری","اولین ثبت")</x:f>
        <x:v>اولین ثبت</x:v>
      </x:c>
      <x:c r="L69" s="18" t="str">
        <x:f>IF(OR(F69="",G69="",I69&lt;&gt;"ساختار قابل بررسی"),"نیاز به اصلاح","قابل بررسی")</x:f>
        <x:v>قابل بررسی</x:v>
      </x:c>
    </x:row>
    <x:row r="70" ht="23" customHeight="1">
      <x:c r="A70" s="16" t="str">
        <x:v>RAW-0062</x:v>
      </x:c>
      <x:c r="B70" s="16" t="str">
        <x:v>هانيه محمودي</x:v>
      </x:c>
      <x:c r="C70" s="16" t="str">
        <x:v>0995-564 3022</x:v>
      </x:c>
      <x:c r="D70" s="16" t="str">
        <x:v>client062@demo.example</x:v>
      </x:c>
      <x:c r="E70" s="16" t="str">
        <x:v>کرج</x:v>
      </x:c>
      <x:c r="F70" s="18" t="str">
        <x:f>TRIM(SUBSTITUTE(SUBSTITUTE(B70,"ي","ی"),"ك","ک"))</x:f>
        <x:v>هانیه محمودی</x:v>
      </x:c>
      <x:c r="G70" s="18" t="str">
        <x:f>MID(SUBSTITUTE(SUBSTITUTE("x"&amp;C70," ",""),"-",""),2,40)</x:f>
        <x:v>09955643022</x:v>
      </x:c>
      <x:c r="H70" s="18" t="str">
        <x:f>LOWER(TRIM(D70))</x:f>
        <x:v>client062@demo.example</x:v>
      </x:c>
      <x:c r="I70" s="18" t="str">
        <x:f>IF(AND(ISNUMBER(SEARCH("@",H70)),ISNUMBER(SEARCH(".",H70))),"ساختار قابل بررسی","ایمیل ناقص")</x:f>
        <x:v>ساختار قابل بررسی</x:v>
      </x:c>
      <x:c r="J70" s="18" t="str">
        <x:f>H70</x:f>
        <x:v>client062@demo.example</x:v>
      </x:c>
      <x:c r="K70" s="18" t="str">
        <x:f>IF(COUNTIF($H$9:H70,H70)&gt;1,"تکراری","اولین ثبت")</x:f>
        <x:v>اولین ثبت</x:v>
      </x:c>
      <x:c r="L70" s="18" t="str">
        <x:f>IF(OR(F70="",G70="",I70&lt;&gt;"ساختار قابل بررسی"),"نیاز به اصلاح","قابل بررسی")</x:f>
        <x:v>قابل بررسی</x:v>
      </x:c>
    </x:row>
    <x:row r="71" ht="23" customHeight="1">
      <x:c r="A71" s="16" t="str">
        <x:v>RAW-0063</x:v>
      </x:c>
      <x:c r="B71" s="16" t="str">
        <x:v>آرش  سليمي</x:v>
      </x:c>
      <x:c r="C71" s="16" t="str">
        <x:v>0981-859 6821</x:v>
      </x:c>
      <x:c r="D71" s="16" t="str">
        <x:v>client056@demo.example</x:v>
      </x:c>
      <x:c r="E71" s="16" t="str">
        <x:v>تهران</x:v>
      </x:c>
      <x:c r="F71" s="18" t="str">
        <x:f>TRIM(SUBSTITUTE(SUBSTITUTE(B71,"ي","ی"),"ك","ک"))</x:f>
        <x:v>آرش سلیمی</x:v>
      </x:c>
      <x:c r="G71" s="18" t="str">
        <x:f>MID(SUBSTITUTE(SUBSTITUTE("x"&amp;C71," ",""),"-",""),2,40)</x:f>
        <x:v>09818596821</x:v>
      </x:c>
      <x:c r="H71" s="18" t="str">
        <x:f>LOWER(TRIM(D71))</x:f>
        <x:v>client056@demo.example</x:v>
      </x:c>
      <x:c r="I71" s="18" t="str">
        <x:f>IF(AND(ISNUMBER(SEARCH("@",H71)),ISNUMBER(SEARCH(".",H71))),"ساختار قابل بررسی","ایمیل ناقص")</x:f>
        <x:v>ساختار قابل بررسی</x:v>
      </x:c>
      <x:c r="J71" s="18" t="str">
        <x:f>H71</x:f>
        <x:v>client056@demo.example</x:v>
      </x:c>
      <x:c r="K71" s="18" t="str">
        <x:f>IF(COUNTIF($H$9:H71,H71)&gt;1,"تکراری","اولین ثبت")</x:f>
        <x:v>تکراری</x:v>
      </x:c>
      <x:c r="L71" s="18" t="str">
        <x:f>IF(OR(F71="",G71="",I71&lt;&gt;"ساختار قابل بررسی"),"نیاز به اصلاح","قابل بررسی")</x:f>
        <x:v>قابل بررسی</x:v>
      </x:c>
    </x:row>
    <x:row r="72" ht="23" customHeight="1">
      <x:c r="A72" s="16" t="str">
        <x:v>RAW-0064</x:v>
      </x:c>
      <x:c r="B72" s="16" t="str">
        <x:v>مینا سليمي</x:v>
      </x:c>
      <x:c r="C72" s="16" t="str">
        <x:v>0927-110 8467</x:v>
      </x:c>
      <x:c r="D72" s="16" t="str">
        <x:v> CLIENT064@DEMO.EXAMPLE </x:v>
      </x:c>
      <x:c r="E72" s="16" t="str">
        <x:v>تبریز</x:v>
      </x:c>
      <x:c r="F72" s="18" t="str">
        <x:f>TRIM(SUBSTITUTE(SUBSTITUTE(B72,"ي","ی"),"ك","ک"))</x:f>
        <x:v>مینا سلیمی</x:v>
      </x:c>
      <x:c r="G72" s="18" t="str">
        <x:f>MID(SUBSTITUTE(SUBSTITUTE("x"&amp;C72," ",""),"-",""),2,40)</x:f>
        <x:v>09271108467</x:v>
      </x:c>
      <x:c r="H72" s="18" t="str">
        <x:f>LOWER(TRIM(D72))</x:f>
        <x:v>client064@demo.example</x:v>
      </x:c>
      <x:c r="I72" s="18" t="str">
        <x:f>IF(AND(ISNUMBER(SEARCH("@",H72)),ISNUMBER(SEARCH(".",H72))),"ساختار قابل بررسی","ایمیل ناقص")</x:f>
        <x:v>ساختار قابل بررسی</x:v>
      </x:c>
      <x:c r="J72" s="18" t="str">
        <x:f>H72</x:f>
        <x:v>client064@demo.example</x:v>
      </x:c>
      <x:c r="K72" s="18" t="str">
        <x:f>IF(COUNTIF($H$9:H72,H72)&gt;1,"تکراری","اولین ثبت")</x:f>
        <x:v>اولین ثبت</x:v>
      </x:c>
      <x:c r="L72" s="18" t="str">
        <x:f>IF(OR(F72="",G72="",I72&lt;&gt;"ساختار قابل بررسی"),"نیاز به اصلاح","قابل بررسی")</x:f>
        <x:v>قابل بررسی</x:v>
      </x:c>
    </x:row>
    <x:row r="73" ht="23" customHeight="1">
      <x:c r="A73" s="16" t="str">
        <x:v>RAW-0065</x:v>
      </x:c>
      <x:c r="B73" s="16" t="str">
        <x:v>كريم  نوري</x:v>
      </x:c>
      <x:c r="C73" s="16" t="str">
        <x:v>0980-118 5542</x:v>
      </x:c>
      <x:c r="D73" s="16" t="str">
        <x:v>client065demo.example</x:v>
      </x:c>
      <x:c r="E73" s="16" t="str">
        <x:v>تبریز</x:v>
      </x:c>
      <x:c r="F73" s="18" t="str">
        <x:f>TRIM(SUBSTITUTE(SUBSTITUTE(B73,"ي","ی"),"ك","ک"))</x:f>
        <x:v>کریم نوری</x:v>
      </x:c>
      <x:c r="G73" s="18" t="str">
        <x:f>MID(SUBSTITUTE(SUBSTITUTE("x"&amp;C73," ",""),"-",""),2,40)</x:f>
        <x:v>09801185542</x:v>
      </x:c>
      <x:c r="H73" s="18" t="str">
        <x:f>LOWER(TRIM(D73))</x:f>
        <x:v>client065demo.example</x:v>
      </x:c>
      <x:c r="I73" s="18" t="str">
        <x:f>IF(AND(ISNUMBER(SEARCH("@",H73)),ISNUMBER(SEARCH(".",H73))),"ساختار قابل بررسی","ایمیل ناقص")</x:f>
        <x:v>ایمیل ناقص</x:v>
      </x:c>
      <x:c r="J73" s="18" t="str">
        <x:f>H73</x:f>
        <x:v>client065demo.example</x:v>
      </x:c>
      <x:c r="K73" s="18" t="str">
        <x:f>IF(COUNTIF($H$9:H73,H73)&gt;1,"تکراری","اولین ثبت")</x:f>
        <x:v>اولین ثبت</x:v>
      </x:c>
      <x:c r="L73" s="18" t="str">
        <x:f>IF(OR(F73="",G73="",I73&lt;&gt;"ساختار قابل بررسی"),"نیاز به اصلاح","قابل بررسی")</x:f>
        <x:v>نیاز به اصلاح</x:v>
      </x:c>
    </x:row>
    <x:row r="74" ht="23" customHeight="1">
      <x:c r="A74" s="16" t="str">
        <x:v>RAW-0066</x:v>
      </x:c>
      <x:c r="B74" s="16" t="str">
        <x:v>مینا كريمي</x:v>
      </x:c>
      <x:c r="C74" s="16" t="str">
        <x:v>09697663006</x:v>
      </x:c>
      <x:c r="D74" s="16" t="str">
        <x:v>client066@demo.example</x:v>
      </x:c>
      <x:c r="E74" s="16" t="str">
        <x:v>مشهد</x:v>
      </x:c>
      <x:c r="F74" s="18" t="str">
        <x:f>TRIM(SUBSTITUTE(SUBSTITUTE(B74,"ي","ی"),"ك","ک"))</x:f>
        <x:v>مینا کریمی</x:v>
      </x:c>
      <x:c r="G74" s="18" t="str">
        <x:f>MID(SUBSTITUTE(SUBSTITUTE("x"&amp;C74," ",""),"-",""),2,40)</x:f>
        <x:v>09697663006</x:v>
      </x:c>
      <x:c r="H74" s="18" t="str">
        <x:f>LOWER(TRIM(D74))</x:f>
        <x:v>client066@demo.example</x:v>
      </x:c>
      <x:c r="I74" s="18" t="str">
        <x:f>IF(AND(ISNUMBER(SEARCH("@",H74)),ISNUMBER(SEARCH(".",H74))),"ساختار قابل بررسی","ایمیل ناقص")</x:f>
        <x:v>ساختار قابل بررسی</x:v>
      </x:c>
      <x:c r="J74" s="18" t="str">
        <x:f>H74</x:f>
        <x:v>client066@demo.example</x:v>
      </x:c>
      <x:c r="K74" s="18" t="str">
        <x:f>IF(COUNTIF($H$9:H74,H74)&gt;1,"تکراری","اولین ثبت")</x:f>
        <x:v>اولین ثبت</x:v>
      </x:c>
      <x:c r="L74" s="18" t="str">
        <x:f>IF(OR(F74="",G74="",I74&lt;&gt;"ساختار قابل بررسی"),"نیاز به اصلاح","قابل بررسی")</x:f>
        <x:v>قابل بررسی</x:v>
      </x:c>
    </x:row>
    <x:row r="75" ht="23" customHeight="1">
      <x:c r="A75" s="16" t="str">
        <x:v>RAW-0067</x:v>
      </x:c>
      <x:c r="B75" s="16" t="str">
        <x:v>کیوان هاشمي</x:v>
      </x:c>
      <x:c r="C75" s="16" t="str">
        <x:v>0959-532 4694</x:v>
      </x:c>
      <x:c r="D75" s="16" t="str">
        <x:v>client067@demo.example</x:v>
      </x:c>
      <x:c r="E75" s="16" t="str">
        <x:v>مشهد</x:v>
      </x:c>
      <x:c r="F75" s="18" t="str">
        <x:f>TRIM(SUBSTITUTE(SUBSTITUTE(B75,"ي","ی"),"ك","ک"))</x:f>
        <x:v>کیوان هاشمی</x:v>
      </x:c>
      <x:c r="G75" s="18" t="str">
        <x:f>MID(SUBSTITUTE(SUBSTITUTE("x"&amp;C75," ",""),"-",""),2,40)</x:f>
        <x:v>09595324694</x:v>
      </x:c>
      <x:c r="H75" s="18" t="str">
        <x:f>LOWER(TRIM(D75))</x:f>
        <x:v>client067@demo.example</x:v>
      </x:c>
      <x:c r="I75" s="18" t="str">
        <x:f>IF(AND(ISNUMBER(SEARCH("@",H75)),ISNUMBER(SEARCH(".",H75))),"ساختار قابل بررسی","ایمیل ناقص")</x:f>
        <x:v>ساختار قابل بررسی</x:v>
      </x:c>
      <x:c r="J75" s="18" t="str">
        <x:f>H75</x:f>
        <x:v>client067@demo.example</x:v>
      </x:c>
      <x:c r="K75" s="18" t="str">
        <x:f>IF(COUNTIF($H$9:H75,H75)&gt;1,"تکراری","اولین ثبت")</x:f>
        <x:v>اولین ثبت</x:v>
      </x:c>
      <x:c r="L75" s="18" t="str">
        <x:f>IF(OR(F75="",G75="",I75&lt;&gt;"ساختار قابل بررسی"),"نیاز به اصلاح","قابل بررسی")</x:f>
        <x:v>قابل بررسی</x:v>
      </x:c>
    </x:row>
    <x:row r="76" ht="23" customHeight="1">
      <x:c r="A76" s="16" t="str">
        <x:v>RAW-0068</x:v>
      </x:c>
      <x:c r="B76" s="16" t="str">
        <x:v>علي كريمي</x:v>
      </x:c>
      <x:c r="C76" s="16" t="str">
        <x:v>09393560416</x:v>
      </x:c>
      <x:c r="D76" s="16" t="str">
        <x:v> CLIENT068@DEMO.EXAMPLE </x:v>
      </x:c>
      <x:c r="E76" s="16" t="str">
        <x:v>اصفهان</x:v>
      </x:c>
      <x:c r="F76" s="18" t="str">
        <x:f>TRIM(SUBSTITUTE(SUBSTITUTE(B76,"ي","ی"),"ك","ک"))</x:f>
        <x:v>علی کریمی</x:v>
      </x:c>
      <x:c r="G76" s="18" t="str">
        <x:f>MID(SUBSTITUTE(SUBSTITUTE("x"&amp;C76," ",""),"-",""),2,40)</x:f>
        <x:v>09393560416</x:v>
      </x:c>
      <x:c r="H76" s="18" t="str">
        <x:f>LOWER(TRIM(D76))</x:f>
        <x:v>client068@demo.example</x:v>
      </x:c>
      <x:c r="I76" s="18" t="str">
        <x:f>IF(AND(ISNUMBER(SEARCH("@",H76)),ISNUMBER(SEARCH(".",H76))),"ساختار قابل بررسی","ایمیل ناقص")</x:f>
        <x:v>ساختار قابل بررسی</x:v>
      </x:c>
      <x:c r="J76" s="18" t="str">
        <x:f>H76</x:f>
        <x:v>client068@demo.example</x:v>
      </x:c>
      <x:c r="K76" s="18" t="str">
        <x:f>IF(COUNTIF($H$9:H76,H76)&gt;1,"تکراری","اولین ثبت")</x:f>
        <x:v>اولین ثبت</x:v>
      </x:c>
      <x:c r="L76" s="18" t="str">
        <x:f>IF(OR(F76="",G76="",I76&lt;&gt;"ساختار قابل بررسی"),"نیاز به اصلاح","قابل بررسی")</x:f>
        <x:v>قابل بررسی</x:v>
      </x:c>
    </x:row>
    <x:row r="77" ht="23" customHeight="1">
      <x:c r="A77" s="16" t="str">
        <x:v>RAW-0069</x:v>
      </x:c>
      <x:c r="B77" s="16" t="str">
        <x:v>سارا  نوري</x:v>
      </x:c>
      <x:c r="C77" s="16" t="str">
        <x:v>09677026470</x:v>
      </x:c>
      <x:c r="D77" s="16" t="str">
        <x:v>client069@demo.example</x:v>
      </x:c>
      <x:c r="E77" s="16" t="str">
        <x:v>تهران</x:v>
      </x:c>
      <x:c r="F77" s="18" t="str">
        <x:f>TRIM(SUBSTITUTE(SUBSTITUTE(B77,"ي","ی"),"ك","ک"))</x:f>
        <x:v>سارا نوری</x:v>
      </x:c>
      <x:c r="G77" s="18" t="str">
        <x:f>MID(SUBSTITUTE(SUBSTITUTE("x"&amp;C77," ",""),"-",""),2,40)</x:f>
        <x:v>09677026470</x:v>
      </x:c>
      <x:c r="H77" s="18" t="str">
        <x:f>LOWER(TRIM(D77))</x:f>
        <x:v>client069@demo.example</x:v>
      </x:c>
      <x:c r="I77" s="18" t="str">
        <x:f>IF(AND(ISNUMBER(SEARCH("@",H77)),ISNUMBER(SEARCH(".",H77))),"ساختار قابل بررسی","ایمیل ناقص")</x:f>
        <x:v>ساختار قابل بررسی</x:v>
      </x:c>
      <x:c r="J77" s="18" t="str">
        <x:f>H77</x:f>
        <x:v>client069@demo.example</x:v>
      </x:c>
      <x:c r="K77" s="18" t="str">
        <x:f>IF(COUNTIF($H$9:H77,H77)&gt;1,"تکراری","اولین ثبت")</x:f>
        <x:v>اولین ثبت</x:v>
      </x:c>
      <x:c r="L77" s="18" t="str">
        <x:f>IF(OR(F77="",G77="",I77&lt;&gt;"ساختار قابل بررسی"),"نیاز به اصلاح","قابل بررسی")</x:f>
        <x:v>قابل بررسی</x:v>
      </x:c>
    </x:row>
    <x:row r="78" ht="23" customHeight="1">
      <x:c r="A78" s="16" t="str">
        <x:v>RAW-0070</x:v>
      </x:c>
      <x:c r="B78" s="16" t="str">
        <x:v>کیوان طالبی</x:v>
      </x:c>
      <x:c r="C78" s="16" t="str">
        <x:v>09199625672</x:v>
      </x:c>
      <x:c r="D78" s="16" t="str">
        <x:v>client070@demo.example</x:v>
      </x:c>
      <x:c r="E78" s="16" t="str">
        <x:v>تبریز</x:v>
      </x:c>
      <x:c r="F78" s="18" t="str">
        <x:f>TRIM(SUBSTITUTE(SUBSTITUTE(B78,"ي","ی"),"ك","ک"))</x:f>
        <x:v>کیوان طالبی</x:v>
      </x:c>
      <x:c r="G78" s="18" t="str">
        <x:f>MID(SUBSTITUTE(SUBSTITUTE("x"&amp;C78," ",""),"-",""),2,40)</x:f>
        <x:v>09199625672</x:v>
      </x:c>
      <x:c r="H78" s="18" t="str">
        <x:f>LOWER(TRIM(D78))</x:f>
        <x:v>client070@demo.example</x:v>
      </x:c>
      <x:c r="I78" s="18" t="str">
        <x:f>IF(AND(ISNUMBER(SEARCH("@",H78)),ISNUMBER(SEARCH(".",H78))),"ساختار قابل بررسی","ایمیل ناقص")</x:f>
        <x:v>ساختار قابل بررسی</x:v>
      </x:c>
      <x:c r="J78" s="18" t="str">
        <x:f>H78</x:f>
        <x:v>client070@demo.example</x:v>
      </x:c>
      <x:c r="K78" s="18" t="str">
        <x:f>IF(COUNTIF($H$9:H78,H78)&gt;1,"تکراری","اولین ثبت")</x:f>
        <x:v>اولین ثبت</x:v>
      </x:c>
      <x:c r="L78" s="18" t="str">
        <x:f>IF(OR(F78="",G78="",I78&lt;&gt;"ساختار قابل بررسی"),"نیاز به اصلاح","قابل بررسی")</x:f>
        <x:v>قابل بررسی</x:v>
      </x:c>
    </x:row>
    <x:row r="79" ht="23" customHeight="1">
      <x:c r="A79" s="16" t="str">
        <x:v>RAW-0071</x:v>
      </x:c>
      <x:c r="B79" s="16" t="str">
        <x:v>مريم  حسینی</x:v>
      </x:c>
      <x:c r="C79" s="16" t="str">
        <x:v>0923-981 9650</x:v>
      </x:c>
      <x:c r="D79" s="16" t="str">
        <x:v>client071@demo.example</x:v>
      </x:c>
      <x:c r="E79" s="16" t="str">
        <x:v>شیراز</x:v>
      </x:c>
      <x:c r="F79" s="18" t="str">
        <x:f>TRIM(SUBSTITUTE(SUBSTITUTE(B79,"ي","ی"),"ك","ک"))</x:f>
        <x:v>مریم حسینی</x:v>
      </x:c>
      <x:c r="G79" s="18" t="str">
        <x:f>MID(SUBSTITUTE(SUBSTITUTE("x"&amp;C79," ",""),"-",""),2,40)</x:f>
        <x:v>09239819650</x:v>
      </x:c>
      <x:c r="H79" s="18" t="str">
        <x:f>LOWER(TRIM(D79))</x:f>
        <x:v>client071@demo.example</x:v>
      </x:c>
      <x:c r="I79" s="18" t="str">
        <x:f>IF(AND(ISNUMBER(SEARCH("@",H79)),ISNUMBER(SEARCH(".",H79))),"ساختار قابل بررسی","ایمیل ناقص")</x:f>
        <x:v>ساختار قابل بررسی</x:v>
      </x:c>
      <x:c r="J79" s="18" t="str">
        <x:f>H79</x:f>
        <x:v>client071@demo.example</x:v>
      </x:c>
      <x:c r="K79" s="18" t="str">
        <x:f>IF(COUNTIF($H$9:H79,H79)&gt;1,"تکراری","اولین ثبت")</x:f>
        <x:v>اولین ثبت</x:v>
      </x:c>
      <x:c r="L79" s="18" t="str">
        <x:f>IF(OR(F79="",G79="",I79&lt;&gt;"ساختار قابل بررسی"),"نیاز به اصلاح","قابل بررسی")</x:f>
        <x:v>قابل بررسی</x:v>
      </x:c>
    </x:row>
    <x:row r="80" ht="23" customHeight="1">
      <x:c r="A80" s="16" t="str">
        <x:v>RAW-0072</x:v>
      </x:c>
      <x:c r="B80" s="16" t="str">
        <x:v>نيما  رضايي</x:v>
      </x:c>
      <x:c r="C80" s="16" t="str">
        <x:v>0995-561 1026</x:v>
      </x:c>
      <x:c r="D80" s="16" t="str">
        <x:v> CLIENT065@DEMO.EXAMPLE </x:v>
      </x:c>
      <x:c r="E80" s="16" t="str">
        <x:v>شیراز</x:v>
      </x:c>
      <x:c r="F80" s="18" t="str">
        <x:f>TRIM(SUBSTITUTE(SUBSTITUTE(B80,"ي","ی"),"ك","ک"))</x:f>
        <x:v>نیما رضایی</x:v>
      </x:c>
      <x:c r="G80" s="18" t="str">
        <x:f>MID(SUBSTITUTE(SUBSTITUTE("x"&amp;C80," ",""),"-",""),2,40)</x:f>
        <x:v>09955611026</x:v>
      </x:c>
      <x:c r="H80" s="18" t="str">
        <x:f>LOWER(TRIM(D80))</x:f>
        <x:v>client065@demo.example</x:v>
      </x:c>
      <x:c r="I80" s="18" t="str">
        <x:f>IF(AND(ISNUMBER(SEARCH("@",H80)),ISNUMBER(SEARCH(".",H80))),"ساختار قابل بررسی","ایمیل ناقص")</x:f>
        <x:v>ساختار قابل بررسی</x:v>
      </x:c>
      <x:c r="J80" s="18" t="str">
        <x:f>H80</x:f>
        <x:v>client065@demo.example</x:v>
      </x:c>
      <x:c r="K80" s="18" t="str">
        <x:f>IF(COUNTIF($H$9:H80,H80)&gt;1,"تکراری","اولین ثبت")</x:f>
        <x:v>اولین ثبت</x:v>
      </x:c>
      <x:c r="L80" s="18" t="str">
        <x:f>IF(OR(F80="",G80="",I80&lt;&gt;"ساختار قابل بررسی"),"نیاز به اصلاح","قابل بررسی")</x:f>
        <x:v>قابل بررسی</x:v>
      </x:c>
    </x:row>
    <x:row r="81" ht="23" customHeight="1">
      <x:c r="A81" s="16" t="str">
        <x:v>RAW-0073</x:v>
      </x:c>
      <x:c r="B81" s="16" t="str">
        <x:v>سارا  مرادي</x:v>
      </x:c>
      <x:c r="C81" s="16" t="str">
        <x:v>0932-111 0893</x:v>
      </x:c>
      <x:c r="D81" s="16" t="str">
        <x:v>client073@demo.example</x:v>
      </x:c>
      <x:c r="E81" s="16" t="str">
        <x:v>مشهد</x:v>
      </x:c>
      <x:c r="F81" s="18" t="str">
        <x:f>TRIM(SUBSTITUTE(SUBSTITUTE(B81,"ي","ی"),"ك","ک"))</x:f>
        <x:v>سارا مرادی</x:v>
      </x:c>
      <x:c r="G81" s="18" t="str">
        <x:f>MID(SUBSTITUTE(SUBSTITUTE("x"&amp;C81," ",""),"-",""),2,40)</x:f>
        <x:v>09321110893</x:v>
      </x:c>
      <x:c r="H81" s="18" t="str">
        <x:f>LOWER(TRIM(D81))</x:f>
        <x:v>client073@demo.example</x:v>
      </x:c>
      <x:c r="I81" s="18" t="str">
        <x:f>IF(AND(ISNUMBER(SEARCH("@",H81)),ISNUMBER(SEARCH(".",H81))),"ساختار قابل بررسی","ایمیل ناقص")</x:f>
        <x:v>ساختار قابل بررسی</x:v>
      </x:c>
      <x:c r="J81" s="18" t="str">
        <x:f>H81</x:f>
        <x:v>client073@demo.example</x:v>
      </x:c>
      <x:c r="K81" s="18" t="str">
        <x:f>IF(COUNTIF($H$9:H81,H81)&gt;1,"تکراری","اولین ثبت")</x:f>
        <x:v>اولین ثبت</x:v>
      </x:c>
      <x:c r="L81" s="18" t="str">
        <x:f>IF(OR(F81="",G81="",I81&lt;&gt;"ساختار قابل بررسی"),"نیاز به اصلاح","قابل بررسی")</x:f>
        <x:v>قابل بررسی</x:v>
      </x:c>
    </x:row>
    <x:row r="82" ht="23" customHeight="1">
      <x:c r="A82" s="16" t="str">
        <x:v>RAW-0074</x:v>
      </x:c>
      <x:c r="B82" s="16" t="str">
        <x:v>سارا طالبی</x:v>
      </x:c>
      <x:c r="C82" s="16" t="str">
        <x:v>0953-288 0631</x:v>
      </x:c>
      <x:c r="D82" s="16" t="str">
        <x:v>client074@demo.example</x:v>
      </x:c>
      <x:c r="E82" s="16" t="str">
        <x:v>تبریز</x:v>
      </x:c>
      <x:c r="F82" s="18" t="str">
        <x:f>TRIM(SUBSTITUTE(SUBSTITUTE(B82,"ي","ی"),"ك","ک"))</x:f>
        <x:v>سارا طالبی</x:v>
      </x:c>
      <x:c r="G82" s="18" t="str">
        <x:f>MID(SUBSTITUTE(SUBSTITUTE("x"&amp;C82," ",""),"-",""),2,40)</x:f>
        <x:v>09532880631</x:v>
      </x:c>
      <x:c r="H82" s="18" t="str">
        <x:f>LOWER(TRIM(D82))</x:f>
        <x:v>client074@demo.example</x:v>
      </x:c>
      <x:c r="I82" s="18" t="str">
        <x:f>IF(AND(ISNUMBER(SEARCH("@",H82)),ISNUMBER(SEARCH(".",H82))),"ساختار قابل بررسی","ایمیل ناقص")</x:f>
        <x:v>ساختار قابل بررسی</x:v>
      </x:c>
      <x:c r="J82" s="18" t="str">
        <x:f>H82</x:f>
        <x:v>client074@demo.example</x:v>
      </x:c>
      <x:c r="K82" s="18" t="str">
        <x:f>IF(COUNTIF($H$9:H82,H82)&gt;1,"تکراری","اولین ثبت")</x:f>
        <x:v>اولین ثبت</x:v>
      </x:c>
      <x:c r="L82" s="18" t="str">
        <x:f>IF(OR(F82="",G82="",I82&lt;&gt;"ساختار قابل بررسی"),"نیاز به اصلاح","قابل بررسی")</x:f>
        <x:v>قابل بررسی</x:v>
      </x:c>
    </x:row>
    <x:row r="83" ht="23" customHeight="1">
      <x:c r="A83" s="16" t="str">
        <x:v>RAW-0075</x:v>
      </x:c>
      <x:c r="B83" s="16" t="str">
        <x:v>سمیه  سليمي</x:v>
      </x:c>
      <x:c r="C83" s="16" t="str">
        <x:v>09896379346</x:v>
      </x:c>
      <x:c r="D83" s="16" t="str">
        <x:v>client075@demo.example</x:v>
      </x:c>
      <x:c r="E83" s="16" t="str">
        <x:v>تبریز</x:v>
      </x:c>
      <x:c r="F83" s="18" t="str">
        <x:f>TRIM(SUBSTITUTE(SUBSTITUTE(B83,"ي","ی"),"ك","ک"))</x:f>
        <x:v>سمیه سلیمی</x:v>
      </x:c>
      <x:c r="G83" s="18" t="str">
        <x:f>MID(SUBSTITUTE(SUBSTITUTE("x"&amp;C83," ",""),"-",""),2,40)</x:f>
        <x:v>09896379346</x:v>
      </x:c>
      <x:c r="H83" s="18" t="str">
        <x:f>LOWER(TRIM(D83))</x:f>
        <x:v>client075@demo.example</x:v>
      </x:c>
      <x:c r="I83" s="18" t="str">
        <x:f>IF(AND(ISNUMBER(SEARCH("@",H83)),ISNUMBER(SEARCH(".",H83))),"ساختار قابل بررسی","ایمیل ناقص")</x:f>
        <x:v>ساختار قابل بررسی</x:v>
      </x:c>
      <x:c r="J83" s="18" t="str">
        <x:f>H83</x:f>
        <x:v>client075@demo.example</x:v>
      </x:c>
      <x:c r="K83" s="18" t="str">
        <x:f>IF(COUNTIF($H$9:H83,H83)&gt;1,"تکراری","اولین ثبت")</x:f>
        <x:v>اولین ثبت</x:v>
      </x:c>
      <x:c r="L83" s="18" t="str">
        <x:f>IF(OR(F83="",G83="",I83&lt;&gt;"ساختار قابل بررسی"),"نیاز به اصلاح","قابل بررسی")</x:f>
        <x:v>قابل بررسی</x:v>
      </x:c>
    </x:row>
    <x:row r="84" ht="23" customHeight="1">
      <x:c r="A84" s="16" t="str">
        <x:v>RAW-0076</x:v>
      </x:c>
      <x:c r="B84" s="16" t="str">
        <x:v>سارا  رضايي</x:v>
      </x:c>
      <x:c r="C84" s="16" t="str">
        <x:v>0996-999 0575</x:v>
      </x:c>
      <x:c r="D84" s="16" t="str">
        <x:v> CLIENT076@DEMO.EXAMPLE </x:v>
      </x:c>
      <x:c r="E84" s="16" t="str">
        <x:v>تهران</x:v>
      </x:c>
      <x:c r="F84" s="18" t="str">
        <x:f>TRIM(SUBSTITUTE(SUBSTITUTE(B84,"ي","ی"),"ك","ک"))</x:f>
        <x:v>سارا رضایی</x:v>
      </x:c>
      <x:c r="G84" s="18" t="str">
        <x:f>MID(SUBSTITUTE(SUBSTITUTE("x"&amp;C84," ",""),"-",""),2,40)</x:f>
        <x:v>09969990575</x:v>
      </x:c>
      <x:c r="H84" s="18" t="str">
        <x:f>LOWER(TRIM(D84))</x:f>
        <x:v>client076@demo.example</x:v>
      </x:c>
      <x:c r="I84" s="18" t="str">
        <x:f>IF(AND(ISNUMBER(SEARCH("@",H84)),ISNUMBER(SEARCH(".",H84))),"ساختار قابل بررسی","ایمیل ناقص")</x:f>
        <x:v>ساختار قابل بررسی</x:v>
      </x:c>
      <x:c r="J84" s="18" t="str">
        <x:f>H84</x:f>
        <x:v>client076@demo.example</x:v>
      </x:c>
      <x:c r="K84" s="18" t="str">
        <x:f>IF(COUNTIF($H$9:H84,H84)&gt;1,"تکراری","اولین ثبت")</x:f>
        <x:v>اولین ثبت</x:v>
      </x:c>
      <x:c r="L84" s="18" t="str">
        <x:f>IF(OR(F84="",G84="",I84&lt;&gt;"ساختار قابل بررسی"),"نیاز به اصلاح","قابل بررسی")</x:f>
        <x:v>قابل بررسی</x:v>
      </x:c>
    </x:row>
    <x:row r="85" ht="23" customHeight="1">
      <x:c r="A85" s="16" t="str">
        <x:v>RAW-0077</x:v>
      </x:c>
      <x:c r="B85" s="16" t="str">
        <x:v>سمیه  باقري</x:v>
      </x:c>
      <x:c r="C85" s="16" t="str">
        <x:v>09704084426</x:v>
      </x:c>
      <x:c r="D85" s="16" t="str">
        <x:v>client077@demo.example</x:v>
      </x:c>
      <x:c r="E85" s="16" t="str">
        <x:v>تهران</x:v>
      </x:c>
      <x:c r="F85" s="18" t="str">
        <x:f>TRIM(SUBSTITUTE(SUBSTITUTE(B85,"ي","ی"),"ك","ک"))</x:f>
        <x:v>سمیه باقری</x:v>
      </x:c>
      <x:c r="G85" s="18" t="str">
        <x:f>MID(SUBSTITUTE(SUBSTITUTE("x"&amp;C85," ",""),"-",""),2,40)</x:f>
        <x:v>09704084426</x:v>
      </x:c>
      <x:c r="H85" s="18" t="str">
        <x:f>LOWER(TRIM(D85))</x:f>
        <x:v>client077@demo.example</x:v>
      </x:c>
      <x:c r="I85" s="18" t="str">
        <x:f>IF(AND(ISNUMBER(SEARCH("@",H85)),ISNUMBER(SEARCH(".",H85))),"ساختار قابل بررسی","ایمیل ناقص")</x:f>
        <x:v>ساختار قابل بررسی</x:v>
      </x:c>
      <x:c r="J85" s="18" t="str">
        <x:f>H85</x:f>
        <x:v>client077@demo.example</x:v>
      </x:c>
      <x:c r="K85" s="18" t="str">
        <x:f>IF(COUNTIF($H$9:H85,H85)&gt;1,"تکراری","اولین ثبت")</x:f>
        <x:v>اولین ثبت</x:v>
      </x:c>
      <x:c r="L85" s="18" t="str">
        <x:f>IF(OR(F85="",G85="",I85&lt;&gt;"ساختار قابل بررسی"),"نیاز به اصلاح","قابل بررسی")</x:f>
        <x:v>قابل بررسی</x:v>
      </x:c>
    </x:row>
    <x:row r="86" ht="23" customHeight="1">
      <x:c r="A86" s="16" t="str">
        <x:v>RAW-0078</x:v>
      </x:c>
      <x:c r="B86" s="16" t="str">
        <x:v>نوشين  باقري</x:v>
      </x:c>
      <x:c r="C86" s="16" t="str">
        <x:v>09865666609</x:v>
      </x:c>
      <x:c r="D86" s="16" t="str">
        <x:v>client078demo.example</x:v>
      </x:c>
      <x:c r="E86" s="16" t="str">
        <x:v>مشهد</x:v>
      </x:c>
      <x:c r="F86" s="18" t="str">
        <x:f>TRIM(SUBSTITUTE(SUBSTITUTE(B86,"ي","ی"),"ك","ک"))</x:f>
        <x:v>نوشین باقری</x:v>
      </x:c>
      <x:c r="G86" s="18" t="str">
        <x:f>MID(SUBSTITUTE(SUBSTITUTE("x"&amp;C86," ",""),"-",""),2,40)</x:f>
        <x:v>09865666609</x:v>
      </x:c>
      <x:c r="H86" s="18" t="str">
        <x:f>LOWER(TRIM(D86))</x:f>
        <x:v>client078demo.example</x:v>
      </x:c>
      <x:c r="I86" s="18" t="str">
        <x:f>IF(AND(ISNUMBER(SEARCH("@",H86)),ISNUMBER(SEARCH(".",H86))),"ساختار قابل بررسی","ایمیل ناقص")</x:f>
        <x:v>ایمیل ناقص</x:v>
      </x:c>
      <x:c r="J86" s="18" t="str">
        <x:f>H86</x:f>
        <x:v>client078demo.example</x:v>
      </x:c>
      <x:c r="K86" s="18" t="str">
        <x:f>IF(COUNTIF($H$9:H86,H86)&gt;1,"تکراری","اولین ثبت")</x:f>
        <x:v>اولین ثبت</x:v>
      </x:c>
      <x:c r="L86" s="18" t="str">
        <x:f>IF(OR(F86="",G86="",I86&lt;&gt;"ساختار قابل بررسی"),"نیاز به اصلاح","قابل بررسی")</x:f>
        <x:v>نیاز به اصلاح</x:v>
      </x:c>
    </x:row>
    <x:row r="87" ht="23" customHeight="1">
      <x:c r="A87" s="16" t="str">
        <x:v>RAW-0079</x:v>
      </x:c>
      <x:c r="B87" s="16" t="str">
        <x:v>كريم  هاشمي</x:v>
      </x:c>
      <x:c r="C87" s="16" t="str">
        <x:v>0940-115 2794</x:v>
      </x:c>
      <x:c r="D87" s="16" t="str">
        <x:v>client079@demo.example</x:v>
      </x:c>
      <x:c r="E87" s="16" t="str">
        <x:v>تبریز</x:v>
      </x:c>
      <x:c r="F87" s="18" t="str">
        <x:f>TRIM(SUBSTITUTE(SUBSTITUTE(B87,"ي","ی"),"ك","ک"))</x:f>
        <x:v>کریم هاشمی</x:v>
      </x:c>
      <x:c r="G87" s="18" t="str">
        <x:f>MID(SUBSTITUTE(SUBSTITUTE("x"&amp;C87," ",""),"-",""),2,40)</x:f>
        <x:v>09401152794</x:v>
      </x:c>
      <x:c r="H87" s="18" t="str">
        <x:f>LOWER(TRIM(D87))</x:f>
        <x:v>client079@demo.example</x:v>
      </x:c>
      <x:c r="I87" s="18" t="str">
        <x:f>IF(AND(ISNUMBER(SEARCH("@",H87)),ISNUMBER(SEARCH(".",H87))),"ساختار قابل بررسی","ایمیل ناقص")</x:f>
        <x:v>ساختار قابل بررسی</x:v>
      </x:c>
      <x:c r="J87" s="18" t="str">
        <x:f>H87</x:f>
        <x:v>client079@demo.example</x:v>
      </x:c>
      <x:c r="K87" s="18" t="str">
        <x:f>IF(COUNTIF($H$9:H87,H87)&gt;1,"تکراری","اولین ثبت")</x:f>
        <x:v>اولین ثبت</x:v>
      </x:c>
      <x:c r="L87" s="18" t="str">
        <x:f>IF(OR(F87="",G87="",I87&lt;&gt;"ساختار قابل بررسی"),"نیاز به اصلاح","قابل بررسی")</x:f>
        <x:v>قابل بررسی</x:v>
      </x:c>
    </x:row>
    <x:row r="88" ht="23" customHeight="1">
      <x:c r="A88" s="16" t="str">
        <x:v>RAW-0080</x:v>
      </x:c>
      <x:c r="B88" s="16" t="str">
        <x:v>نوشين سليمي</x:v>
      </x:c>
      <x:c r="C88" s="16" t="str">
        <x:v>0910-620 6984</x:v>
      </x:c>
      <x:c r="D88" s="16" t="str">
        <x:v> CLIENT080@DEMO.EXAMPLE </x:v>
      </x:c>
      <x:c r="E88" s="16" t="str">
        <x:v>تهران</x:v>
      </x:c>
      <x:c r="F88" s="18" t="str">
        <x:f>TRIM(SUBSTITUTE(SUBSTITUTE(B88,"ي","ی"),"ك","ک"))</x:f>
        <x:v>نوشین سلیمی</x:v>
      </x:c>
      <x:c r="G88" s="18" t="str">
        <x:f>MID(SUBSTITUTE(SUBSTITUTE("x"&amp;C88," ",""),"-",""),2,40)</x:f>
        <x:v>09106206984</x:v>
      </x:c>
      <x:c r="H88" s="18" t="str">
        <x:f>LOWER(TRIM(D88))</x:f>
        <x:v>client080@demo.example</x:v>
      </x:c>
      <x:c r="I88" s="18" t="str">
        <x:f>IF(AND(ISNUMBER(SEARCH("@",H88)),ISNUMBER(SEARCH(".",H88))),"ساختار قابل بررسی","ایمیل ناقص")</x:f>
        <x:v>ساختار قابل بررسی</x:v>
      </x:c>
      <x:c r="J88" s="18" t="str">
        <x:f>H88</x:f>
        <x:v>client080@demo.example</x:v>
      </x:c>
      <x:c r="K88" s="18" t="str">
        <x:f>IF(COUNTIF($H$9:H88,H88)&gt;1,"تکراری","اولین ثبت")</x:f>
        <x:v>اولین ثبت</x:v>
      </x:c>
      <x:c r="L88" s="18" t="str">
        <x:f>IF(OR(F88="",G88="",I88&lt;&gt;"ساختار قابل بررسی"),"نیاز به اصلاح","قابل بررسی")</x:f>
        <x:v>قابل بررسی</x:v>
      </x:c>
    </x:row>
    <x:row r="89" ht="23" customHeight="1">
      <x:c r="A89" s="16" t="str">
        <x:v>RAW-0081</x:v>
      </x:c>
      <x:c r="B89" s="16" t="str">
        <x:v>نوشين هاشمي</x:v>
      </x:c>
      <x:c r="C89" s="16" t="str">
        <x:v>0944-626 3276</x:v>
      </x:c>
      <x:c r="D89" s="16" t="str">
        <x:v>client074@demo.example</x:v>
      </x:c>
      <x:c r="E89" s="16" t="str">
        <x:v>تبریز</x:v>
      </x:c>
      <x:c r="F89" s="18" t="str">
        <x:f>TRIM(SUBSTITUTE(SUBSTITUTE(B89,"ي","ی"),"ك","ک"))</x:f>
        <x:v>نوشین هاشمی</x:v>
      </x:c>
      <x:c r="G89" s="18" t="str">
        <x:f>MID(SUBSTITUTE(SUBSTITUTE("x"&amp;C89," ",""),"-",""),2,40)</x:f>
        <x:v>09446263276</x:v>
      </x:c>
      <x:c r="H89" s="18" t="str">
        <x:f>LOWER(TRIM(D89))</x:f>
        <x:v>client074@demo.example</x:v>
      </x:c>
      <x:c r="I89" s="18" t="str">
        <x:f>IF(AND(ISNUMBER(SEARCH("@",H89)),ISNUMBER(SEARCH(".",H89))),"ساختار قابل بررسی","ایمیل ناقص")</x:f>
        <x:v>ساختار قابل بررسی</x:v>
      </x:c>
      <x:c r="J89" s="18" t="str">
        <x:f>H89</x:f>
        <x:v>client074@demo.example</x:v>
      </x:c>
      <x:c r="K89" s="18" t="str">
        <x:f>IF(COUNTIF($H$9:H89,H89)&gt;1,"تکراری","اولین ثبت")</x:f>
        <x:v>تکراری</x:v>
      </x:c>
      <x:c r="L89" s="18" t="str">
        <x:f>IF(OR(F89="",G89="",I89&lt;&gt;"ساختار قابل بررسی"),"نیاز به اصلاح","قابل بررسی")</x:f>
        <x:v>قابل بررسی</x:v>
      </x:c>
    </x:row>
    <x:row r="90" ht="23" customHeight="1">
      <x:c r="A90" s="16" t="str">
        <x:v>RAW-0082</x:v>
      </x:c>
      <x:c r="B90" s="16" t="str">
        <x:v>نيما  محمودي</x:v>
      </x:c>
      <x:c r="C90" s="16" t="str">
        <x:v>0931-834 0291</x:v>
      </x:c>
      <x:c r="D90" s="16" t="str">
        <x:v>client082@demo.example</x:v>
      </x:c>
      <x:c r="E90" s="16" t="str">
        <x:v>اصفهان</x:v>
      </x:c>
      <x:c r="F90" s="18" t="str">
        <x:f>TRIM(SUBSTITUTE(SUBSTITUTE(B90,"ي","ی"),"ك","ک"))</x:f>
        <x:v>نیما محمودی</x:v>
      </x:c>
      <x:c r="G90" s="18" t="str">
        <x:f>MID(SUBSTITUTE(SUBSTITUTE("x"&amp;C90," ",""),"-",""),2,40)</x:f>
        <x:v>09318340291</x:v>
      </x:c>
      <x:c r="H90" s="18" t="str">
        <x:f>LOWER(TRIM(D90))</x:f>
        <x:v>client082@demo.example</x:v>
      </x:c>
      <x:c r="I90" s="18" t="str">
        <x:f>IF(AND(ISNUMBER(SEARCH("@",H90)),ISNUMBER(SEARCH(".",H90))),"ساختار قابل بررسی","ایمیل ناقص")</x:f>
        <x:v>ساختار قابل بررسی</x:v>
      </x:c>
      <x:c r="J90" s="18" t="str">
        <x:f>H90</x:f>
        <x:v>client082@demo.example</x:v>
      </x:c>
      <x:c r="K90" s="18" t="str">
        <x:f>IF(COUNTIF($H$9:H90,H90)&gt;1,"تکراری","اولین ثبت")</x:f>
        <x:v>اولین ثبت</x:v>
      </x:c>
      <x:c r="L90" s="18" t="str">
        <x:f>IF(OR(F90="",G90="",I90&lt;&gt;"ساختار قابل بررسی"),"نیاز به اصلاح","قابل بررسی")</x:f>
        <x:v>قابل بررسی</x:v>
      </x:c>
    </x:row>
    <x:row r="91" ht="23" customHeight="1">
      <x:c r="A91" s="16" t="str">
        <x:v>RAW-0083</x:v>
      </x:c>
      <x:c r="B91" s="16" t="str">
        <x:v>نوشين هاشمي</x:v>
      </x:c>
      <x:c r="C91" s="16" t="str">
        <x:v>09217737926</x:v>
      </x:c>
      <x:c r="D91" s="16" t="str">
        <x:v>client083@demo.example</x:v>
      </x:c>
      <x:c r="E91" s="16" t="str">
        <x:v>اصفهان</x:v>
      </x:c>
      <x:c r="F91" s="18" t="str">
        <x:f>TRIM(SUBSTITUTE(SUBSTITUTE(B91,"ي","ی"),"ك","ک"))</x:f>
        <x:v>نوشین هاشمی</x:v>
      </x:c>
      <x:c r="G91" s="18" t="str">
        <x:f>MID(SUBSTITUTE(SUBSTITUTE("x"&amp;C91," ",""),"-",""),2,40)</x:f>
        <x:v>09217737926</x:v>
      </x:c>
      <x:c r="H91" s="18" t="str">
        <x:f>LOWER(TRIM(D91))</x:f>
        <x:v>client083@demo.example</x:v>
      </x:c>
      <x:c r="I91" s="18" t="str">
        <x:f>IF(AND(ISNUMBER(SEARCH("@",H91)),ISNUMBER(SEARCH(".",H91))),"ساختار قابل بررسی","ایمیل ناقص")</x:f>
        <x:v>ساختار قابل بررسی</x:v>
      </x:c>
      <x:c r="J91" s="18" t="str">
        <x:f>H91</x:f>
        <x:v>client083@demo.example</x:v>
      </x:c>
      <x:c r="K91" s="18" t="str">
        <x:f>IF(COUNTIF($H$9:H91,H91)&gt;1,"تکراری","اولین ثبت")</x:f>
        <x:v>اولین ثبت</x:v>
      </x:c>
      <x:c r="L91" s="18" t="str">
        <x:f>IF(OR(F91="",G91="",I91&lt;&gt;"ساختار قابل بررسی"),"نیاز به اصلاح","قابل بررسی")</x:f>
        <x:v>قابل بررسی</x:v>
      </x:c>
    </x:row>
    <x:row r="92" ht="23" customHeight="1">
      <x:c r="A92" s="16" t="str">
        <x:v>RAW-0084</x:v>
      </x:c>
      <x:c r="B92" s="16" t="str">
        <x:v>علي طالبی</x:v>
      </x:c>
      <x:c r="C92" s="16" t="str">
        <x:v>0946-944 9114</x:v>
      </x:c>
      <x:c r="D92" s="16" t="str">
        <x:v> CLIENT084@DEMO.EXAMPLE </x:v>
      </x:c>
      <x:c r="E92" s="16" t="str">
        <x:v>شیراز</x:v>
      </x:c>
      <x:c r="F92" s="18" t="str">
        <x:f>TRIM(SUBSTITUTE(SUBSTITUTE(B92,"ي","ی"),"ك","ک"))</x:f>
        <x:v>علی طالبی</x:v>
      </x:c>
      <x:c r="G92" s="18" t="str">
        <x:f>MID(SUBSTITUTE(SUBSTITUTE("x"&amp;C92," ",""),"-",""),2,40)</x:f>
        <x:v>09469449114</x:v>
      </x:c>
      <x:c r="H92" s="18" t="str">
        <x:f>LOWER(TRIM(D92))</x:f>
        <x:v>client084@demo.example</x:v>
      </x:c>
      <x:c r="I92" s="18" t="str">
        <x:f>IF(AND(ISNUMBER(SEARCH("@",H92)),ISNUMBER(SEARCH(".",H92))),"ساختار قابل بررسی","ایمیل ناقص")</x:f>
        <x:v>ساختار قابل بررسی</x:v>
      </x:c>
      <x:c r="J92" s="18" t="str">
        <x:f>H92</x:f>
        <x:v>client084@demo.example</x:v>
      </x:c>
      <x:c r="K92" s="18" t="str">
        <x:f>IF(COUNTIF($H$9:H92,H92)&gt;1,"تکراری","اولین ثبت")</x:f>
        <x:v>اولین ثبت</x:v>
      </x:c>
      <x:c r="L92" s="18" t="str">
        <x:f>IF(OR(F92="",G92="",I92&lt;&gt;"ساختار قابل بررسی"),"نیاز به اصلاح","قابل بررسی")</x:f>
        <x:v>قابل بررسی</x:v>
      </x:c>
    </x:row>
    <x:row r="93" ht="23" customHeight="1">
      <x:c r="A93" s="16" t="str">
        <x:v>RAW-0085</x:v>
      </x:c>
      <x:c r="B93" s="16" t="str">
        <x:v>آرش  رضايي</x:v>
      </x:c>
      <x:c r="C93" s="16" t="str">
        <x:v>09708443791</x:v>
      </x:c>
      <x:c r="D93" s="16" t="str">
        <x:v>client085@demo.example</x:v>
      </x:c>
      <x:c r="E93" s="16" t="str">
        <x:v>اصفهان</x:v>
      </x:c>
      <x:c r="F93" s="18" t="str">
        <x:f>TRIM(SUBSTITUTE(SUBSTITUTE(B93,"ي","ی"),"ك","ک"))</x:f>
        <x:v>آرش رضایی</x:v>
      </x:c>
      <x:c r="G93" s="18" t="str">
        <x:f>MID(SUBSTITUTE(SUBSTITUTE("x"&amp;C93," ",""),"-",""),2,40)</x:f>
        <x:v>09708443791</x:v>
      </x:c>
      <x:c r="H93" s="18" t="str">
        <x:f>LOWER(TRIM(D93))</x:f>
        <x:v>client085@demo.example</x:v>
      </x:c>
      <x:c r="I93" s="18" t="str">
        <x:f>IF(AND(ISNUMBER(SEARCH("@",H93)),ISNUMBER(SEARCH(".",H93))),"ساختار قابل بررسی","ایمیل ناقص")</x:f>
        <x:v>ساختار قابل بررسی</x:v>
      </x:c>
      <x:c r="J93" s="18" t="str">
        <x:f>H93</x:f>
        <x:v>client085@demo.example</x:v>
      </x:c>
      <x:c r="K93" s="18" t="str">
        <x:f>IF(COUNTIF($H$9:H93,H93)&gt;1,"تکراری","اولین ثبت")</x:f>
        <x:v>اولین ثبت</x:v>
      </x:c>
      <x:c r="L93" s="18" t="str">
        <x:f>IF(OR(F93="",G93="",I93&lt;&gt;"ساختار قابل بررسی"),"نیاز به اصلاح","قابل بررسی")</x:f>
        <x:v>قابل بررسی</x:v>
      </x:c>
    </x:row>
    <x:row r="94" ht="23" customHeight="1">
      <x:c r="A94" s="16" t="str">
        <x:v>RAW-0086</x:v>
      </x:c>
      <x:c r="B94" s="16" t="str">
        <x:v>هانيه  كريمي</x:v>
      </x:c>
      <x:c r="C94" s="16" t="str">
        <x:v>09535776476</x:v>
      </x:c>
      <x:c r="D94" s="16" t="str">
        <x:v>client086@demo.example</x:v>
      </x:c>
      <x:c r="E94" s="16" t="str">
        <x:v>تبریز</x:v>
      </x:c>
      <x:c r="F94" s="18" t="str">
        <x:f>TRIM(SUBSTITUTE(SUBSTITUTE(B94,"ي","ی"),"ك","ک"))</x:f>
        <x:v>هانیه کریمی</x:v>
      </x:c>
      <x:c r="G94" s="18" t="str">
        <x:f>MID(SUBSTITUTE(SUBSTITUTE("x"&amp;C94," ",""),"-",""),2,40)</x:f>
        <x:v>09535776476</x:v>
      </x:c>
      <x:c r="H94" s="18" t="str">
        <x:f>LOWER(TRIM(D94))</x:f>
        <x:v>client086@demo.example</x:v>
      </x:c>
      <x:c r="I94" s="18" t="str">
        <x:f>IF(AND(ISNUMBER(SEARCH("@",H94)),ISNUMBER(SEARCH(".",H94))),"ساختار قابل بررسی","ایمیل ناقص")</x:f>
        <x:v>ساختار قابل بررسی</x:v>
      </x:c>
      <x:c r="J94" s="18" t="str">
        <x:f>H94</x:f>
        <x:v>client086@demo.example</x:v>
      </x:c>
      <x:c r="K94" s="18" t="str">
        <x:f>IF(COUNTIF($H$9:H94,H94)&gt;1,"تکراری","اولین ثبت")</x:f>
        <x:v>اولین ثبت</x:v>
      </x:c>
      <x:c r="L94" s="18" t="str">
        <x:f>IF(OR(F94="",G94="",I94&lt;&gt;"ساختار قابل بررسی"),"نیاز به اصلاح","قابل بررسی")</x:f>
        <x:v>قابل بررسی</x:v>
      </x:c>
    </x:row>
    <x:row r="95" ht="23" customHeight="1">
      <x:c r="A95" s="16" t="str">
        <x:v>RAW-0087</x:v>
      </x:c>
      <x:c r="B95" s="16" t="str">
        <x:v>مريم  مرادي</x:v>
      </x:c>
      <x:c r="C95" s="16" t="str">
        <x:v>0933-648 8397</x:v>
      </x:c>
      <x:c r="D95" s="16" t="str">
        <x:v>client087@demo.example</x:v>
      </x:c>
      <x:c r="E95" s="16" t="str">
        <x:v>اصفهان</x:v>
      </x:c>
      <x:c r="F95" s="18" t="str">
        <x:f>TRIM(SUBSTITUTE(SUBSTITUTE(B95,"ي","ی"),"ك","ک"))</x:f>
        <x:v>مریم مرادی</x:v>
      </x:c>
      <x:c r="G95" s="18" t="str">
        <x:f>MID(SUBSTITUTE(SUBSTITUTE("x"&amp;C95," ",""),"-",""),2,40)</x:f>
        <x:v>09336488397</x:v>
      </x:c>
      <x:c r="H95" s="18" t="str">
        <x:f>LOWER(TRIM(D95))</x:f>
        <x:v>client087@demo.example</x:v>
      </x:c>
      <x:c r="I95" s="18" t="str">
        <x:f>IF(AND(ISNUMBER(SEARCH("@",H95)),ISNUMBER(SEARCH(".",H95))),"ساختار قابل بررسی","ایمیل ناقص")</x:f>
        <x:v>ساختار قابل بررسی</x:v>
      </x:c>
      <x:c r="J95" s="18" t="str">
        <x:f>H95</x:f>
        <x:v>client087@demo.example</x:v>
      </x:c>
      <x:c r="K95" s="18" t="str">
        <x:f>IF(COUNTIF($H$9:H95,H95)&gt;1,"تکراری","اولین ثبت")</x:f>
        <x:v>اولین ثبت</x:v>
      </x:c>
      <x:c r="L95" s="18" t="str">
        <x:f>IF(OR(F95="",G95="",I95&lt;&gt;"ساختار قابل بررسی"),"نیاز به اصلاح","قابل بررسی")</x:f>
        <x:v>قابل بررسی</x:v>
      </x:c>
    </x:row>
    <x:row r="96" ht="23" customHeight="1">
      <x:c r="A96" s="16" t="str">
        <x:v>RAW-0088</x:v>
      </x:c>
      <x:c r="B96" s="16" t="str">
        <x:v>مینا  طالبی</x:v>
      </x:c>
      <x:c r="C96" s="16" t="str">
        <x:v>0954-286 5802</x:v>
      </x:c>
      <x:c r="D96" s="16" t="str">
        <x:v> CLIENT088@DEMO.EXAMPLE </x:v>
      </x:c>
      <x:c r="E96" s="16" t="str">
        <x:v>شیراز</x:v>
      </x:c>
      <x:c r="F96" s="18" t="str">
        <x:f>TRIM(SUBSTITUTE(SUBSTITUTE(B96,"ي","ی"),"ك","ک"))</x:f>
        <x:v>مینا طالبی</x:v>
      </x:c>
      <x:c r="G96" s="18" t="str">
        <x:f>MID(SUBSTITUTE(SUBSTITUTE("x"&amp;C96," ",""),"-",""),2,40)</x:f>
        <x:v>09542865802</x:v>
      </x:c>
      <x:c r="H96" s="18" t="str">
        <x:f>LOWER(TRIM(D96))</x:f>
        <x:v>client088@demo.example</x:v>
      </x:c>
      <x:c r="I96" s="18" t="str">
        <x:f>IF(AND(ISNUMBER(SEARCH("@",H96)),ISNUMBER(SEARCH(".",H96))),"ساختار قابل بررسی","ایمیل ناقص")</x:f>
        <x:v>ساختار قابل بررسی</x:v>
      </x:c>
      <x:c r="J96" s="18" t="str">
        <x:f>H96</x:f>
        <x:v>client088@demo.example</x:v>
      </x:c>
      <x:c r="K96" s="18" t="str">
        <x:f>IF(COUNTIF($H$9:H96,H96)&gt;1,"تکراری","اولین ثبت")</x:f>
        <x:v>اولین ثبت</x:v>
      </x:c>
      <x:c r="L96" s="18" t="str">
        <x:f>IF(OR(F96="",G96="",I96&lt;&gt;"ساختار قابل بررسی"),"نیاز به اصلاح","قابل بررسی")</x:f>
        <x:v>قابل بررسی</x:v>
      </x:c>
    </x:row>
    <x:row r="97" ht="23" customHeight="1">
      <x:c r="A97" s="16" t="str">
        <x:v>RAW-0089</x:v>
      </x:c>
      <x:c r="B97" s="16" t="str">
        <x:v>سمیه  حسینی</x:v>
      </x:c>
      <x:c r="C97" s="16" t="str">
        <x:v>09747666620</x:v>
      </x:c>
      <x:c r="D97" s="16" t="str">
        <x:v>client089@demo.example</x:v>
      </x:c>
      <x:c r="E97" s="16" t="str">
        <x:v>تبریز</x:v>
      </x:c>
      <x:c r="F97" s="18" t="str">
        <x:f>TRIM(SUBSTITUTE(SUBSTITUTE(B97,"ي","ی"),"ك","ک"))</x:f>
        <x:v>سمیه حسینی</x:v>
      </x:c>
      <x:c r="G97" s="18" t="str">
        <x:f>MID(SUBSTITUTE(SUBSTITUTE("x"&amp;C97," ",""),"-",""),2,40)</x:f>
        <x:v>09747666620</x:v>
      </x:c>
      <x:c r="H97" s="18" t="str">
        <x:f>LOWER(TRIM(D97))</x:f>
        <x:v>client089@demo.example</x:v>
      </x:c>
      <x:c r="I97" s="18" t="str">
        <x:f>IF(AND(ISNUMBER(SEARCH("@",H97)),ISNUMBER(SEARCH(".",H97))),"ساختار قابل بررسی","ایمیل ناقص")</x:f>
        <x:v>ساختار قابل بررسی</x:v>
      </x:c>
      <x:c r="J97" s="18" t="str">
        <x:f>H97</x:f>
        <x:v>client089@demo.example</x:v>
      </x:c>
      <x:c r="K97" s="18" t="str">
        <x:f>IF(COUNTIF($H$9:H97,H97)&gt;1,"تکراری","اولین ثبت")</x:f>
        <x:v>اولین ثبت</x:v>
      </x:c>
      <x:c r="L97" s="18" t="str">
        <x:f>IF(OR(F97="",G97="",I97&lt;&gt;"ساختار قابل بررسی"),"نیاز به اصلاح","قابل بررسی")</x:f>
        <x:v>قابل بررسی</x:v>
      </x:c>
    </x:row>
    <x:row r="98" ht="23" customHeight="1">
      <x:c r="A98" s="16" t="str">
        <x:v>RAW-0090</x:v>
      </x:c>
      <x:c r="B98" s="16" t="str">
        <x:v>هانيه محمودي</x:v>
      </x:c>
      <x:c r="C98" s="16" t="str">
        <x:v>0943-669 3112</x:v>
      </x:c>
      <x:c r="D98" s="16" t="str">
        <x:v>client083@demo.example</x:v>
      </x:c>
      <x:c r="E98" s="16" t="str">
        <x:v>تهران</x:v>
      </x:c>
      <x:c r="F98" s="18" t="str">
        <x:f>TRIM(SUBSTITUTE(SUBSTITUTE(B98,"ي","ی"),"ك","ک"))</x:f>
        <x:v>هانیه محمودی</x:v>
      </x:c>
      <x:c r="G98" s="18" t="str">
        <x:f>MID(SUBSTITUTE(SUBSTITUTE("x"&amp;C98," ",""),"-",""),2,40)</x:f>
        <x:v>09436693112</x:v>
      </x:c>
      <x:c r="H98" s="18" t="str">
        <x:f>LOWER(TRIM(D98))</x:f>
        <x:v>client083@demo.example</x:v>
      </x:c>
      <x:c r="I98" s="18" t="str">
        <x:f>IF(AND(ISNUMBER(SEARCH("@",H98)),ISNUMBER(SEARCH(".",H98))),"ساختار قابل بررسی","ایمیل ناقص")</x:f>
        <x:v>ساختار قابل بررسی</x:v>
      </x:c>
      <x:c r="J98" s="18" t="str">
        <x:f>H98</x:f>
        <x:v>client083@demo.example</x:v>
      </x:c>
      <x:c r="K98" s="18" t="str">
        <x:f>IF(COUNTIF($H$9:H98,H98)&gt;1,"تکراری","اولین ثبت")</x:f>
        <x:v>تکراری</x:v>
      </x:c>
      <x:c r="L98" s="18" t="str">
        <x:f>IF(OR(F98="",G98="",I98&lt;&gt;"ساختار قابل بررسی"),"نیاز به اصلاح","قابل بررسی")</x:f>
        <x:v>قابل بررسی</x:v>
      </x:c>
    </x:row>
    <x:row r="99" ht="23" customHeight="1">
      <x:c r="A99" s="16" t="str">
        <x:v>RAW-0091</x:v>
      </x:c>
      <x:c r="B99" s="16" t="str">
        <x:v>علي  حسینی</x:v>
      </x:c>
      <x:c r="C99" s="16" t="str">
        <x:v>09546058206</x:v>
      </x:c>
      <x:c r="D99" s="16" t="str">
        <x:v>client091demo.example</x:v>
      </x:c>
      <x:c r="E99" s="16" t="str">
        <x:v>مشهد</x:v>
      </x:c>
      <x:c r="F99" s="18" t="str">
        <x:f>TRIM(SUBSTITUTE(SUBSTITUTE(B99,"ي","ی"),"ك","ک"))</x:f>
        <x:v>علی حسینی</x:v>
      </x:c>
      <x:c r="G99" s="18" t="str">
        <x:f>MID(SUBSTITUTE(SUBSTITUTE("x"&amp;C99," ",""),"-",""),2,40)</x:f>
        <x:v>09546058206</x:v>
      </x:c>
      <x:c r="H99" s="18" t="str">
        <x:f>LOWER(TRIM(D99))</x:f>
        <x:v>client091demo.example</x:v>
      </x:c>
      <x:c r="I99" s="18" t="str">
        <x:f>IF(AND(ISNUMBER(SEARCH("@",H99)),ISNUMBER(SEARCH(".",H99))),"ساختار قابل بررسی","ایمیل ناقص")</x:f>
        <x:v>ایمیل ناقص</x:v>
      </x:c>
      <x:c r="J99" s="18" t="str">
        <x:f>H99</x:f>
        <x:v>client091demo.example</x:v>
      </x:c>
      <x:c r="K99" s="18" t="str">
        <x:f>IF(COUNTIF($H$9:H99,H99)&gt;1,"تکراری","اولین ثبت")</x:f>
        <x:v>اولین ثبت</x:v>
      </x:c>
      <x:c r="L99" s="18" t="str">
        <x:f>IF(OR(F99="",G99="",I99&lt;&gt;"ساختار قابل بررسی"),"نیاز به اصلاح","قابل بررسی")</x:f>
        <x:v>نیاز به اصلاح</x:v>
      </x:c>
    </x:row>
    <x:row r="100" ht="23" customHeight="1">
      <x:c r="A100" s="16" t="str">
        <x:v>RAW-0092</x:v>
      </x:c>
      <x:c r="B100" s="16" t="str">
        <x:v>سارا حسینی</x:v>
      </x:c>
      <x:c r="C100" s="16" t="str">
        <x:v>09734261672</x:v>
      </x:c>
      <x:c r="D100" s="16" t="str">
        <x:v> CLIENT092@DEMO.EXAMPLE </x:v>
      </x:c>
      <x:c r="E100" s="16" t="str">
        <x:v>اصفهان</x:v>
      </x:c>
      <x:c r="F100" s="18" t="str">
        <x:f>TRIM(SUBSTITUTE(SUBSTITUTE(B100,"ي","ی"),"ك","ک"))</x:f>
        <x:v>سارا حسینی</x:v>
      </x:c>
      <x:c r="G100" s="18" t="str">
        <x:f>MID(SUBSTITUTE(SUBSTITUTE("x"&amp;C100," ",""),"-",""),2,40)</x:f>
        <x:v>09734261672</x:v>
      </x:c>
      <x:c r="H100" s="18" t="str">
        <x:f>LOWER(TRIM(D100))</x:f>
        <x:v>client092@demo.example</x:v>
      </x:c>
      <x:c r="I100" s="18" t="str">
        <x:f>IF(AND(ISNUMBER(SEARCH("@",H100)),ISNUMBER(SEARCH(".",H100))),"ساختار قابل بررسی","ایمیل ناقص")</x:f>
        <x:v>ساختار قابل بررسی</x:v>
      </x:c>
      <x:c r="J100" s="18" t="str">
        <x:f>H100</x:f>
        <x:v>client092@demo.example</x:v>
      </x:c>
      <x:c r="K100" s="18" t="str">
        <x:f>IF(COUNTIF($H$9:H100,H100)&gt;1,"تکراری","اولین ثبت")</x:f>
        <x:v>اولین ثبت</x:v>
      </x:c>
      <x:c r="L100" s="18" t="str">
        <x:f>IF(OR(F100="",G100="",I100&lt;&gt;"ساختار قابل بررسی"),"نیاز به اصلاح","قابل بررسی")</x:f>
        <x:v>قابل بررسی</x:v>
      </x:c>
    </x:row>
    <x:row r="101" ht="23" customHeight="1">
      <x:c r="A101" s="16" t="str">
        <x:v>RAW-0093</x:v>
      </x:c>
      <x:c r="B101" s="16" t="str">
        <x:v>كريم حسینی</x:v>
      </x:c>
      <x:c r="C101" s="16" t="str">
        <x:v>0946-632 4587</x:v>
      </x:c>
      <x:c r="D101" s="16" t="str">
        <x:v>client093@demo.example</x:v>
      </x:c>
      <x:c r="E101" s="16" t="str">
        <x:v>شیراز</x:v>
      </x:c>
      <x:c r="F101" s="18" t="str">
        <x:f>TRIM(SUBSTITUTE(SUBSTITUTE(B101,"ي","ی"),"ك","ک"))</x:f>
        <x:v>کریم حسینی</x:v>
      </x:c>
      <x:c r="G101" s="18" t="str">
        <x:f>MID(SUBSTITUTE(SUBSTITUTE("x"&amp;C101," ",""),"-",""),2,40)</x:f>
        <x:v>09466324587</x:v>
      </x:c>
      <x:c r="H101" s="18" t="str">
        <x:f>LOWER(TRIM(D101))</x:f>
        <x:v>client093@demo.example</x:v>
      </x:c>
      <x:c r="I101" s="18" t="str">
        <x:f>IF(AND(ISNUMBER(SEARCH("@",H101)),ISNUMBER(SEARCH(".",H101))),"ساختار قابل بررسی","ایمیل ناقص")</x:f>
        <x:v>ساختار قابل بررسی</x:v>
      </x:c>
      <x:c r="J101" s="18" t="str">
        <x:f>H101</x:f>
        <x:v>client093@demo.example</x:v>
      </x:c>
      <x:c r="K101" s="18" t="str">
        <x:f>IF(COUNTIF($H$9:H101,H101)&gt;1,"تکراری","اولین ثبت")</x:f>
        <x:v>اولین ثبت</x:v>
      </x:c>
      <x:c r="L101" s="18" t="str">
        <x:f>IF(OR(F101="",G101="",I101&lt;&gt;"ساختار قابل بررسی"),"نیاز به اصلاح","قابل بررسی")</x:f>
        <x:v>قابل بررسی</x:v>
      </x:c>
    </x:row>
    <x:row r="102" ht="23" customHeight="1">
      <x:c r="A102" s="16" t="str">
        <x:v>RAW-0094</x:v>
      </x:c>
      <x:c r="B102" s="16" t="str">
        <x:v>علي محمودي</x:v>
      </x:c>
      <x:c r="C102" s="16" t="str">
        <x:v>0937-108 6371</x:v>
      </x:c>
      <x:c r="D102" s="16" t="str">
        <x:v>client094@demo.example</x:v>
      </x:c>
      <x:c r="E102" s="16" t="str">
        <x:v>کرج</x:v>
      </x:c>
      <x:c r="F102" s="18" t="str">
        <x:f>TRIM(SUBSTITUTE(SUBSTITUTE(B102,"ي","ی"),"ك","ک"))</x:f>
        <x:v>علی محمودی</x:v>
      </x:c>
      <x:c r="G102" s="18" t="str">
        <x:f>MID(SUBSTITUTE(SUBSTITUTE("x"&amp;C102," ",""),"-",""),2,40)</x:f>
        <x:v>09371086371</x:v>
      </x:c>
      <x:c r="H102" s="18" t="str">
        <x:f>LOWER(TRIM(D102))</x:f>
        <x:v>client094@demo.example</x:v>
      </x:c>
      <x:c r="I102" s="18" t="str">
        <x:f>IF(AND(ISNUMBER(SEARCH("@",H102)),ISNUMBER(SEARCH(".",H102))),"ساختار قابل بررسی","ایمیل ناقص")</x:f>
        <x:v>ساختار قابل بررسی</x:v>
      </x:c>
      <x:c r="J102" s="18" t="str">
        <x:f>H102</x:f>
        <x:v>client094@demo.example</x:v>
      </x:c>
      <x:c r="K102" s="18" t="str">
        <x:f>IF(COUNTIF($H$9:H102,H102)&gt;1,"تکراری","اولین ثبت")</x:f>
        <x:v>اولین ثبت</x:v>
      </x:c>
      <x:c r="L102" s="18" t="str">
        <x:f>IF(OR(F102="",G102="",I102&lt;&gt;"ساختار قابل بررسی"),"نیاز به اصلاح","قابل بررسی")</x:f>
        <x:v>قابل بررسی</x:v>
      </x:c>
    </x:row>
    <x:row r="103" ht="23" customHeight="1">
      <x:c r="A103" s="16" t="str">
        <x:v>RAW-0095</x:v>
      </x:c>
      <x:c r="B103" s="16" t="str">
        <x:v>كريم رضايي</x:v>
      </x:c>
      <x:c r="C103" s="16" t="str">
        <x:v>09192711134</x:v>
      </x:c>
      <x:c r="D103" s="16" t="str">
        <x:v>client095@demo.example</x:v>
      </x:c>
      <x:c r="E103" s="16" t="str">
        <x:v>مشهد</x:v>
      </x:c>
      <x:c r="F103" s="18" t="str">
        <x:f>TRIM(SUBSTITUTE(SUBSTITUTE(B103,"ي","ی"),"ك","ک"))</x:f>
        <x:v>کریم رضایی</x:v>
      </x:c>
      <x:c r="G103" s="18" t="str">
        <x:f>MID(SUBSTITUTE(SUBSTITUTE("x"&amp;C103," ",""),"-",""),2,40)</x:f>
        <x:v>09192711134</x:v>
      </x:c>
      <x:c r="H103" s="18" t="str">
        <x:f>LOWER(TRIM(D103))</x:f>
        <x:v>client095@demo.example</x:v>
      </x:c>
      <x:c r="I103" s="18" t="str">
        <x:f>IF(AND(ISNUMBER(SEARCH("@",H103)),ISNUMBER(SEARCH(".",H103))),"ساختار قابل بررسی","ایمیل ناقص")</x:f>
        <x:v>ساختار قابل بررسی</x:v>
      </x:c>
      <x:c r="J103" s="18" t="str">
        <x:f>H103</x:f>
        <x:v>client095@demo.example</x:v>
      </x:c>
      <x:c r="K103" s="18" t="str">
        <x:f>IF(COUNTIF($H$9:H103,H103)&gt;1,"تکراری","اولین ثبت")</x:f>
        <x:v>اولین ثبت</x:v>
      </x:c>
      <x:c r="L103" s="18" t="str">
        <x:f>IF(OR(F103="",G103="",I103&lt;&gt;"ساختار قابل بررسی"),"نیاز به اصلاح","قابل بررسی")</x:f>
        <x:v>قابل بررسی</x:v>
      </x:c>
    </x:row>
    <x:row r="104" ht="23" customHeight="1">
      <x:c r="A104" s="16" t="str">
        <x:v>RAW-0096</x:v>
      </x:c>
      <x:c r="B104" s="16" t="str">
        <x:v>هانيه محمودي</x:v>
      </x:c>
      <x:c r="C104" s="16" t="str">
        <x:v>0926-725 7982</x:v>
      </x:c>
      <x:c r="D104" s="16" t="str">
        <x:v> CLIENT096@DEMO.EXAMPLE </x:v>
      </x:c>
      <x:c r="E104" s="16" t="str">
        <x:v>اصفهان</x:v>
      </x:c>
      <x:c r="F104" s="18" t="str">
        <x:f>TRIM(SUBSTITUTE(SUBSTITUTE(B104,"ي","ی"),"ك","ک"))</x:f>
        <x:v>هانیه محمودی</x:v>
      </x:c>
      <x:c r="G104" s="18" t="str">
        <x:f>MID(SUBSTITUTE(SUBSTITUTE("x"&amp;C104," ",""),"-",""),2,40)</x:f>
        <x:v>09267257982</x:v>
      </x:c>
      <x:c r="H104" s="18" t="str">
        <x:f>LOWER(TRIM(D104))</x:f>
        <x:v>client096@demo.example</x:v>
      </x:c>
      <x:c r="I104" s="18" t="str">
        <x:f>IF(AND(ISNUMBER(SEARCH("@",H104)),ISNUMBER(SEARCH(".",H104))),"ساختار قابل بررسی","ایمیل ناقص")</x:f>
        <x:v>ساختار قابل بررسی</x:v>
      </x:c>
      <x:c r="J104" s="18" t="str">
        <x:f>H104</x:f>
        <x:v>client096@demo.example</x:v>
      </x:c>
      <x:c r="K104" s="18" t="str">
        <x:f>IF(COUNTIF($H$9:H104,H104)&gt;1,"تکراری","اولین ثبت")</x:f>
        <x:v>اولین ثبت</x:v>
      </x:c>
      <x:c r="L104" s="18" t="str">
        <x:f>IF(OR(F104="",G104="",I104&lt;&gt;"ساختار قابل بررسی"),"نیاز به اصلاح","قابل بررسی")</x:f>
        <x:v>قابل بررسی</x:v>
      </x:c>
    </x:row>
    <x:row r="105" ht="23" customHeight="1">
      <x:c r="A105" s="16" t="str">
        <x:v>RAW-0097</x:v>
      </x:c>
      <x:c r="B105" s="16" t="str">
        <x:v>هانيه مرادي</x:v>
      </x:c>
      <x:c r="C105" s="16" t="str">
        <x:v>09709995802</x:v>
      </x:c>
      <x:c r="D105" s="16" t="str">
        <x:v>client097@demo.example</x:v>
      </x:c>
      <x:c r="E105" s="16" t="str">
        <x:v>کرج</x:v>
      </x:c>
      <x:c r="F105" s="18" t="str">
        <x:f>TRIM(SUBSTITUTE(SUBSTITUTE(B105,"ي","ی"),"ك","ک"))</x:f>
        <x:v>هانیه مرادی</x:v>
      </x:c>
      <x:c r="G105" s="18" t="str">
        <x:f>MID(SUBSTITUTE(SUBSTITUTE("x"&amp;C105," ",""),"-",""),2,40)</x:f>
        <x:v>09709995802</x:v>
      </x:c>
      <x:c r="H105" s="18" t="str">
        <x:f>LOWER(TRIM(D105))</x:f>
        <x:v>client097@demo.example</x:v>
      </x:c>
      <x:c r="I105" s="18" t="str">
        <x:f>IF(AND(ISNUMBER(SEARCH("@",H105)),ISNUMBER(SEARCH(".",H105))),"ساختار قابل بررسی","ایمیل ناقص")</x:f>
        <x:v>ساختار قابل بررسی</x:v>
      </x:c>
      <x:c r="J105" s="18" t="str">
        <x:f>H105</x:f>
        <x:v>client097@demo.example</x:v>
      </x:c>
      <x:c r="K105" s="18" t="str">
        <x:f>IF(COUNTIF($H$9:H105,H105)&gt;1,"تکراری","اولین ثبت")</x:f>
        <x:v>اولین ثبت</x:v>
      </x:c>
      <x:c r="L105" s="18" t="str">
        <x:f>IF(OR(F105="",G105="",I105&lt;&gt;"ساختار قابل بررسی"),"نیاز به اصلاح","قابل بررسی")</x:f>
        <x:v>قابل بررسی</x:v>
      </x:c>
    </x:row>
    <x:row r="106" ht="23" customHeight="1">
      <x:c r="A106" s="16" t="str">
        <x:v>RAW-0098</x:v>
      </x:c>
      <x:c r="B106" s="16" t="str">
        <x:v>مینا رضايي</x:v>
      </x:c>
      <x:c r="C106" s="16" t="str">
        <x:v>0961-270 2312</x:v>
      </x:c>
      <x:c r="D106" s="16" t="str">
        <x:v>client098@demo.example</x:v>
      </x:c>
      <x:c r="E106" s="16" t="str">
        <x:v>تبریز</x:v>
      </x:c>
      <x:c r="F106" s="18" t="str">
        <x:f>TRIM(SUBSTITUTE(SUBSTITUTE(B106,"ي","ی"),"ك","ک"))</x:f>
        <x:v>مینا رضایی</x:v>
      </x:c>
      <x:c r="G106" s="18" t="str">
        <x:f>MID(SUBSTITUTE(SUBSTITUTE("x"&amp;C106," ",""),"-",""),2,40)</x:f>
        <x:v>09612702312</x:v>
      </x:c>
      <x:c r="H106" s="18" t="str">
        <x:f>LOWER(TRIM(D106))</x:f>
        <x:v>client098@demo.example</x:v>
      </x:c>
      <x:c r="I106" s="18" t="str">
        <x:f>IF(AND(ISNUMBER(SEARCH("@",H106)),ISNUMBER(SEARCH(".",H106))),"ساختار قابل بررسی","ایمیل ناقص")</x:f>
        <x:v>ساختار قابل بررسی</x:v>
      </x:c>
      <x:c r="J106" s="18" t="str">
        <x:f>H106</x:f>
        <x:v>client098@demo.example</x:v>
      </x:c>
      <x:c r="K106" s="18" t="str">
        <x:f>IF(COUNTIF($H$9:H106,H106)&gt;1,"تکراری","اولین ثبت")</x:f>
        <x:v>اولین ثبت</x:v>
      </x:c>
      <x:c r="L106" s="18" t="str">
        <x:f>IF(OR(F106="",G106="",I106&lt;&gt;"ساختار قابل بررسی"),"نیاز به اصلاح","قابل بررسی")</x:f>
        <x:v>قابل بررسی</x:v>
      </x:c>
    </x:row>
    <x:row r="107" ht="23" customHeight="1">
      <x:c r="A107" s="16" t="str">
        <x:v>RAW-0099</x:v>
      </x:c>
      <x:c r="B107" s="16" t="str">
        <x:v>هانيه  مرادي</x:v>
      </x:c>
      <x:c r="C107" s="16" t="str">
        <x:v>0987-389 7940</x:v>
      </x:c>
      <x:c r="D107" s="16" t="str">
        <x:v>client092@demo.example</x:v>
      </x:c>
      <x:c r="E107" s="16" t="str">
        <x:v>تهران</x:v>
      </x:c>
      <x:c r="F107" s="18" t="str">
        <x:f>TRIM(SUBSTITUTE(SUBSTITUTE(B107,"ي","ی"),"ك","ک"))</x:f>
        <x:v>هانیه مرادی</x:v>
      </x:c>
      <x:c r="G107" s="18" t="str">
        <x:f>MID(SUBSTITUTE(SUBSTITUTE("x"&amp;C107," ",""),"-",""),2,40)</x:f>
        <x:v>09873897940</x:v>
      </x:c>
      <x:c r="H107" s="18" t="str">
        <x:f>LOWER(TRIM(D107))</x:f>
        <x:v>client092@demo.example</x:v>
      </x:c>
      <x:c r="I107" s="18" t="str">
        <x:f>IF(AND(ISNUMBER(SEARCH("@",H107)),ISNUMBER(SEARCH(".",H107))),"ساختار قابل بررسی","ایمیل ناقص")</x:f>
        <x:v>ساختار قابل بررسی</x:v>
      </x:c>
      <x:c r="J107" s="18" t="str">
        <x:f>H107</x:f>
        <x:v>client092@demo.example</x:v>
      </x:c>
      <x:c r="K107" s="18" t="str">
        <x:f>IF(COUNTIF($H$9:H107,H107)&gt;1,"تکراری","اولین ثبت")</x:f>
        <x:v>تکراری</x:v>
      </x:c>
      <x:c r="L107" s="18" t="str">
        <x:f>IF(OR(F107="",G107="",I107&lt;&gt;"ساختار قابل بررسی"),"نیاز به اصلاح","قابل بررسی")</x:f>
        <x:v>قابل بررسی</x:v>
      </x:c>
    </x:row>
    <x:row r="108" ht="23" customHeight="1">
      <x:c r="A108" s="16" t="str">
        <x:v>RAW-0100</x:v>
      </x:c>
      <x:c r="B108" s="16" t="str">
        <x:v>مريم رضايي</x:v>
      </x:c>
      <x:c r="C108" s="16" t="str">
        <x:v>0953-696 4653</x:v>
      </x:c>
      <x:c r="D108" s="16" t="str">
        <x:v> CLIENT100@DEMO.EXAMPLE </x:v>
      </x:c>
      <x:c r="E108" s="16" t="str">
        <x:v>مشهد</x:v>
      </x:c>
      <x:c r="F108" s="18" t="str">
        <x:f>TRIM(SUBSTITUTE(SUBSTITUTE(B108,"ي","ی"),"ك","ک"))</x:f>
        <x:v>مریم رضایی</x:v>
      </x:c>
      <x:c r="G108" s="18" t="str">
        <x:f>MID(SUBSTITUTE(SUBSTITUTE("x"&amp;C108," ",""),"-",""),2,40)</x:f>
        <x:v>09536964653</x:v>
      </x:c>
      <x:c r="H108" s="18" t="str">
        <x:f>LOWER(TRIM(D108))</x:f>
        <x:v>client100@demo.example</x:v>
      </x:c>
      <x:c r="I108" s="18" t="str">
        <x:f>IF(AND(ISNUMBER(SEARCH("@",H108)),ISNUMBER(SEARCH(".",H108))),"ساختار قابل بررسی","ایمیل ناقص")</x:f>
        <x:v>ساختار قابل بررسی</x:v>
      </x:c>
      <x:c r="J108" s="18" t="str">
        <x:f>H108</x:f>
        <x:v>client100@demo.example</x:v>
      </x:c>
      <x:c r="K108" s="18" t="str">
        <x:f>IF(COUNTIF($H$9:H108,H108)&gt;1,"تکراری","اولین ثبت")</x:f>
        <x:v>اولین ثبت</x:v>
      </x:c>
      <x:c r="L108" s="18" t="str">
        <x:f>IF(OR(F108="",G108="",I108&lt;&gt;"ساختار قابل بررسی"),"نیاز به اصلاح","قابل بررسی")</x:f>
        <x:v>قابل بررسی</x:v>
      </x:c>
    </x:row>
    <x:row r="109" ht="23" customHeight="1">
      <x:c r="A109" s="16" t="str">
        <x:v>RAW-0101</x:v>
      </x:c>
      <x:c r="B109" s="16" t="str">
        <x:v>آرش حسینی</x:v>
      </x:c>
      <x:c r="C109" s="16" t="str">
        <x:v>0965-008 7505</x:v>
      </x:c>
      <x:c r="D109" s="16" t="str">
        <x:v>client101@demo.example</x:v>
      </x:c>
      <x:c r="E109" s="16" t="str">
        <x:v>تهران</x:v>
      </x:c>
      <x:c r="F109" s="18" t="str">
        <x:f>TRIM(SUBSTITUTE(SUBSTITUTE(B109,"ي","ی"),"ك","ک"))</x:f>
        <x:v>آرش حسینی</x:v>
      </x:c>
      <x:c r="G109" s="18" t="str">
        <x:f>MID(SUBSTITUTE(SUBSTITUTE("x"&amp;C109," ",""),"-",""),2,40)</x:f>
        <x:v>09650087505</x:v>
      </x:c>
      <x:c r="H109" s="18" t="str">
        <x:f>LOWER(TRIM(D109))</x:f>
        <x:v>client101@demo.example</x:v>
      </x:c>
      <x:c r="I109" s="18" t="str">
        <x:f>IF(AND(ISNUMBER(SEARCH("@",H109)),ISNUMBER(SEARCH(".",H109))),"ساختار قابل بررسی","ایمیل ناقص")</x:f>
        <x:v>ساختار قابل بررسی</x:v>
      </x:c>
      <x:c r="J109" s="18" t="str">
        <x:f>H109</x:f>
        <x:v>client101@demo.example</x:v>
      </x:c>
      <x:c r="K109" s="18" t="str">
        <x:f>IF(COUNTIF($H$9:H109,H109)&gt;1,"تکراری","اولین ثبت")</x:f>
        <x:v>اولین ثبت</x:v>
      </x:c>
      <x:c r="L109" s="18" t="str">
        <x:f>IF(OR(F109="",G109="",I109&lt;&gt;"ساختار قابل بررسی"),"نیاز به اصلاح","قابل بررسی")</x:f>
        <x:v>قابل بررسی</x:v>
      </x:c>
    </x:row>
    <x:row r="110" ht="23" customHeight="1">
      <x:c r="A110" s="16" t="str">
        <x:v>RAW-0102</x:v>
      </x:c>
      <x:c r="B110" s="16" t="str">
        <x:v>كريم محمودي</x:v>
      </x:c>
      <x:c r="C110" s="16" t="str">
        <x:v>09924963842</x:v>
      </x:c>
      <x:c r="D110" s="16" t="str">
        <x:v>client102@demo.example</x:v>
      </x:c>
      <x:c r="E110" s="16" t="str">
        <x:v>تبریز</x:v>
      </x:c>
      <x:c r="F110" s="18" t="str">
        <x:f>TRIM(SUBSTITUTE(SUBSTITUTE(B110,"ي","ی"),"ك","ک"))</x:f>
        <x:v>کریم محمودی</x:v>
      </x:c>
      <x:c r="G110" s="18" t="str">
        <x:f>MID(SUBSTITUTE(SUBSTITUTE("x"&amp;C110," ",""),"-",""),2,40)</x:f>
        <x:v>09924963842</x:v>
      </x:c>
      <x:c r="H110" s="18" t="str">
        <x:f>LOWER(TRIM(D110))</x:f>
        <x:v>client102@demo.example</x:v>
      </x:c>
      <x:c r="I110" s="18" t="str">
        <x:f>IF(AND(ISNUMBER(SEARCH("@",H110)),ISNUMBER(SEARCH(".",H110))),"ساختار قابل بررسی","ایمیل ناقص")</x:f>
        <x:v>ساختار قابل بررسی</x:v>
      </x:c>
      <x:c r="J110" s="18" t="str">
        <x:f>H110</x:f>
        <x:v>client102@demo.example</x:v>
      </x:c>
      <x:c r="K110" s="18" t="str">
        <x:f>IF(COUNTIF($H$9:H110,H110)&gt;1,"تکراری","اولین ثبت")</x:f>
        <x:v>اولین ثبت</x:v>
      </x:c>
      <x:c r="L110" s="18" t="str">
        <x:f>IF(OR(F110="",G110="",I110&lt;&gt;"ساختار قابل بررسی"),"نیاز به اصلاح","قابل بررسی")</x:f>
        <x:v>قابل بررسی</x:v>
      </x:c>
    </x:row>
    <x:row r="111" ht="23" customHeight="1">
      <x:c r="A111" s="16" t="str">
        <x:v>RAW-0103</x:v>
      </x:c>
      <x:c r="B111" s="16" t="str">
        <x:v>نيما  نوري</x:v>
      </x:c>
      <x:c r="C111" s="16" t="str">
        <x:v>09283684330</x:v>
      </x:c>
      <x:c r="D111" s="16" t="str">
        <x:v>client103@demo.example</x:v>
      </x:c>
      <x:c r="E111" s="16" t="str">
        <x:v>کرج</x:v>
      </x:c>
      <x:c r="F111" s="18" t="str">
        <x:f>TRIM(SUBSTITUTE(SUBSTITUTE(B111,"ي","ی"),"ك","ک"))</x:f>
        <x:v>نیما نوری</x:v>
      </x:c>
      <x:c r="G111" s="18" t="str">
        <x:f>MID(SUBSTITUTE(SUBSTITUTE("x"&amp;C111," ",""),"-",""),2,40)</x:f>
        <x:v>09283684330</x:v>
      </x:c>
      <x:c r="H111" s="18" t="str">
        <x:f>LOWER(TRIM(D111))</x:f>
        <x:v>client103@demo.example</x:v>
      </x:c>
      <x:c r="I111" s="18" t="str">
        <x:f>IF(AND(ISNUMBER(SEARCH("@",H111)),ISNUMBER(SEARCH(".",H111))),"ساختار قابل بررسی","ایمیل ناقص")</x:f>
        <x:v>ساختار قابل بررسی</x:v>
      </x:c>
      <x:c r="J111" s="18" t="str">
        <x:f>H111</x:f>
        <x:v>client103@demo.example</x:v>
      </x:c>
      <x:c r="K111" s="18" t="str">
        <x:f>IF(COUNTIF($H$9:H111,H111)&gt;1,"تکراری","اولین ثبت")</x:f>
        <x:v>اولین ثبت</x:v>
      </x:c>
      <x:c r="L111" s="18" t="str">
        <x:f>IF(OR(F111="",G111="",I111&lt;&gt;"ساختار قابل بررسی"),"نیاز به اصلاح","قابل بررسی")</x:f>
        <x:v>قابل بررسی</x:v>
      </x:c>
    </x:row>
    <x:row r="112" ht="23" customHeight="1">
      <x:c r="A112" s="16" t="str">
        <x:v>RAW-0104</x:v>
      </x:c>
      <x:c r="B112" s="16" t="str">
        <x:v>سارا باقري</x:v>
      </x:c>
      <x:c r="C112" s="16" t="str">
        <x:v>09351600124</x:v>
      </x:c>
      <x:c r="D112" s="16" t="str">
        <x:v> CLIENT104DEMO.EXAMPLE </x:v>
      </x:c>
      <x:c r="E112" s="16" t="str">
        <x:v>تهران</x:v>
      </x:c>
      <x:c r="F112" s="18" t="str">
        <x:f>TRIM(SUBSTITUTE(SUBSTITUTE(B112,"ي","ی"),"ك","ک"))</x:f>
        <x:v>سارا باقری</x:v>
      </x:c>
      <x:c r="G112" s="18" t="str">
        <x:f>MID(SUBSTITUTE(SUBSTITUTE("x"&amp;C112," ",""),"-",""),2,40)</x:f>
        <x:v>09351600124</x:v>
      </x:c>
      <x:c r="H112" s="18" t="str">
        <x:f>LOWER(TRIM(D112))</x:f>
        <x:v>client104demo.example</x:v>
      </x:c>
      <x:c r="I112" s="18" t="str">
        <x:f>IF(AND(ISNUMBER(SEARCH("@",H112)),ISNUMBER(SEARCH(".",H112))),"ساختار قابل بررسی","ایمیل ناقص")</x:f>
        <x:v>ایمیل ناقص</x:v>
      </x:c>
      <x:c r="J112" s="18" t="str">
        <x:f>H112</x:f>
        <x:v>client104demo.example</x:v>
      </x:c>
      <x:c r="K112" s="18" t="str">
        <x:f>IF(COUNTIF($H$9:H112,H112)&gt;1,"تکراری","اولین ثبت")</x:f>
        <x:v>اولین ثبت</x:v>
      </x:c>
      <x:c r="L112" s="18" t="str">
        <x:f>IF(OR(F112="",G112="",I112&lt;&gt;"ساختار قابل بررسی"),"نیاز به اصلاح","قابل بررسی")</x:f>
        <x:v>نیاز به اصلاح</x:v>
      </x:c>
    </x:row>
    <x:row r="113" ht="23" customHeight="1">
      <x:c r="A113" s="16" t="str">
        <x:v>RAW-0105</x:v>
      </x:c>
      <x:c r="B113" s="16" t="str">
        <x:v>هانيه  محمودي</x:v>
      </x:c>
      <x:c r="C113" s="16" t="str">
        <x:v>0950-021 4021</x:v>
      </x:c>
      <x:c r="D113" s="16" t="str">
        <x:v>client105@demo.example</x:v>
      </x:c>
      <x:c r="E113" s="16" t="str">
        <x:v>اصفهان</x:v>
      </x:c>
      <x:c r="F113" s="18" t="str">
        <x:f>TRIM(SUBSTITUTE(SUBSTITUTE(B113,"ي","ی"),"ك","ک"))</x:f>
        <x:v>هانیه محمودی</x:v>
      </x:c>
      <x:c r="G113" s="18" t="str">
        <x:f>MID(SUBSTITUTE(SUBSTITUTE("x"&amp;C113," ",""),"-",""),2,40)</x:f>
        <x:v>09500214021</x:v>
      </x:c>
      <x:c r="H113" s="18" t="str">
        <x:f>LOWER(TRIM(D113))</x:f>
        <x:v>client105@demo.example</x:v>
      </x:c>
      <x:c r="I113" s="18" t="str">
        <x:f>IF(AND(ISNUMBER(SEARCH("@",H113)),ISNUMBER(SEARCH(".",H113))),"ساختار قابل بررسی","ایمیل ناقص")</x:f>
        <x:v>ساختار قابل بررسی</x:v>
      </x:c>
      <x:c r="J113" s="18" t="str">
        <x:f>H113</x:f>
        <x:v>client105@demo.example</x:v>
      </x:c>
      <x:c r="K113" s="18" t="str">
        <x:f>IF(COUNTIF($H$9:H113,H113)&gt;1,"تکراری","اولین ثبت")</x:f>
        <x:v>اولین ثبت</x:v>
      </x:c>
      <x:c r="L113" s="18" t="str">
        <x:f>IF(OR(F113="",G113="",I113&lt;&gt;"ساختار قابل بررسی"),"نیاز به اصلاح","قابل بررسی")</x:f>
        <x:v>قابل بررسی</x:v>
      </x:c>
    </x:row>
    <x:row r="114" ht="23" customHeight="1">
      <x:c r="A114" s="16" t="str">
        <x:v>RAW-0106</x:v>
      </x:c>
      <x:c r="B114" s="16" t="str">
        <x:v>بهرام  نوري</x:v>
      </x:c>
      <x:c r="C114" s="16" t="str">
        <x:v>09966320466</x:v>
      </x:c>
      <x:c r="D114" s="16" t="str">
        <x:v>client106@demo.example</x:v>
      </x:c>
      <x:c r="E114" s="16" t="str">
        <x:v>تهران</x:v>
      </x:c>
      <x:c r="F114" s="18" t="str">
        <x:f>TRIM(SUBSTITUTE(SUBSTITUTE(B114,"ي","ی"),"ك","ک"))</x:f>
        <x:v>بهرام نوری</x:v>
      </x:c>
      <x:c r="G114" s="18" t="str">
        <x:f>MID(SUBSTITUTE(SUBSTITUTE("x"&amp;C114," ",""),"-",""),2,40)</x:f>
        <x:v>09966320466</x:v>
      </x:c>
      <x:c r="H114" s="18" t="str">
        <x:f>LOWER(TRIM(D114))</x:f>
        <x:v>client106@demo.example</x:v>
      </x:c>
      <x:c r="I114" s="18" t="str">
        <x:f>IF(AND(ISNUMBER(SEARCH("@",H114)),ISNUMBER(SEARCH(".",H114))),"ساختار قابل بررسی","ایمیل ناقص")</x:f>
        <x:v>ساختار قابل بررسی</x:v>
      </x:c>
      <x:c r="J114" s="18" t="str">
        <x:f>H114</x:f>
        <x:v>client106@demo.example</x:v>
      </x:c>
      <x:c r="K114" s="18" t="str">
        <x:f>IF(COUNTIF($H$9:H114,H114)&gt;1,"تکراری","اولین ثبت")</x:f>
        <x:v>اولین ثبت</x:v>
      </x:c>
      <x:c r="L114" s="18" t="str">
        <x:f>IF(OR(F114="",G114="",I114&lt;&gt;"ساختار قابل بررسی"),"نیاز به اصلاح","قابل بررسی")</x:f>
        <x:v>قابل بررسی</x:v>
      </x:c>
    </x:row>
    <x:row r="115" ht="23" customHeight="1">
      <x:c r="A115" s="16" t="str">
        <x:v>RAW-0107</x:v>
      </x:c>
      <x:c r="B115" s="16" t="str">
        <x:v>مینا  طالبی</x:v>
      </x:c>
      <x:c r="C115" s="16" t="str">
        <x:v>09216024779</x:v>
      </x:c>
      <x:c r="D115" s="16" t="str">
        <x:v>client107@demo.example</x:v>
      </x:c>
      <x:c r="E115" s="16" t="str">
        <x:v>کرج</x:v>
      </x:c>
      <x:c r="F115" s="18" t="str">
        <x:f>TRIM(SUBSTITUTE(SUBSTITUTE(B115,"ي","ی"),"ك","ک"))</x:f>
        <x:v>مینا طالبی</x:v>
      </x:c>
      <x:c r="G115" s="18" t="str">
        <x:f>MID(SUBSTITUTE(SUBSTITUTE("x"&amp;C115," ",""),"-",""),2,40)</x:f>
        <x:v>09216024779</x:v>
      </x:c>
      <x:c r="H115" s="18" t="str">
        <x:f>LOWER(TRIM(D115))</x:f>
        <x:v>client107@demo.example</x:v>
      </x:c>
      <x:c r="I115" s="18" t="str">
        <x:f>IF(AND(ISNUMBER(SEARCH("@",H115)),ISNUMBER(SEARCH(".",H115))),"ساختار قابل بررسی","ایمیل ناقص")</x:f>
        <x:v>ساختار قابل بررسی</x:v>
      </x:c>
      <x:c r="J115" s="18" t="str">
        <x:f>H115</x:f>
        <x:v>client107@demo.example</x:v>
      </x:c>
      <x:c r="K115" s="18" t="str">
        <x:f>IF(COUNTIF($H$9:H115,H115)&gt;1,"تکراری","اولین ثبت")</x:f>
        <x:v>اولین ثبت</x:v>
      </x:c>
      <x:c r="L115" s="18" t="str">
        <x:f>IF(OR(F115="",G115="",I115&lt;&gt;"ساختار قابل بررسی"),"نیاز به اصلاح","قابل بررسی")</x:f>
        <x:v>قابل بررسی</x:v>
      </x:c>
    </x:row>
    <x:row r="116" ht="23" customHeight="1">
      <x:c r="A116" s="16" t="str">
        <x:v>RAW-0108</x:v>
      </x:c>
      <x:c r="B116" s="16" t="str">
        <x:v>کیوان  محمودي</x:v>
      </x:c>
      <x:c r="C116" s="16" t="str">
        <x:v>09370913001</x:v>
      </x:c>
      <x:c r="D116" s="16" t="str">
        <x:v> CLIENT101@DEMO.EXAMPLE </x:v>
      </x:c>
      <x:c r="E116" s="16" t="str">
        <x:v>تبریز</x:v>
      </x:c>
      <x:c r="F116" s="18" t="str">
        <x:f>TRIM(SUBSTITUTE(SUBSTITUTE(B116,"ي","ی"),"ك","ک"))</x:f>
        <x:v>کیوان محمودی</x:v>
      </x:c>
      <x:c r="G116" s="18" t="str">
        <x:f>MID(SUBSTITUTE(SUBSTITUTE("x"&amp;C116," ",""),"-",""),2,40)</x:f>
        <x:v>09370913001</x:v>
      </x:c>
      <x:c r="H116" s="18" t="str">
        <x:f>LOWER(TRIM(D116))</x:f>
        <x:v>client101@demo.example</x:v>
      </x:c>
      <x:c r="I116" s="18" t="str">
        <x:f>IF(AND(ISNUMBER(SEARCH("@",H116)),ISNUMBER(SEARCH(".",H116))),"ساختار قابل بررسی","ایمیل ناقص")</x:f>
        <x:v>ساختار قابل بررسی</x:v>
      </x:c>
      <x:c r="J116" s="18" t="str">
        <x:f>H116</x:f>
        <x:v>client101@demo.example</x:v>
      </x:c>
      <x:c r="K116" s="18" t="str">
        <x:f>IF(COUNTIF($H$9:H116,H116)&gt;1,"تکراری","اولین ثبت")</x:f>
        <x:v>تکراری</x:v>
      </x:c>
      <x:c r="L116" s="18" t="str">
        <x:f>IF(OR(F116="",G116="",I116&lt;&gt;"ساختار قابل بررسی"),"نیاز به اصلاح","قابل بررسی")</x:f>
        <x:v>قابل بررسی</x:v>
      </x:c>
    </x:row>
    <x:row r="117" ht="23" customHeight="1">
      <x:c r="A117" s="16" t="str">
        <x:v>RAW-0109</x:v>
      </x:c>
      <x:c r="B117" s="16" t="str">
        <x:v>آرش كريمي</x:v>
      </x:c>
      <x:c r="C117" s="16" t="str">
        <x:v>09849924655</x:v>
      </x:c>
      <x:c r="D117" s="16" t="str">
        <x:v>client109@demo.example</x:v>
      </x:c>
      <x:c r="E117" s="16" t="str">
        <x:v>تهران</x:v>
      </x:c>
      <x:c r="F117" s="18" t="str">
        <x:f>TRIM(SUBSTITUTE(SUBSTITUTE(B117,"ي","ی"),"ك","ک"))</x:f>
        <x:v>آرش کریمی</x:v>
      </x:c>
      <x:c r="G117" s="18" t="str">
        <x:f>MID(SUBSTITUTE(SUBSTITUTE("x"&amp;C117," ",""),"-",""),2,40)</x:f>
        <x:v>09849924655</x:v>
      </x:c>
      <x:c r="H117" s="18" t="str">
        <x:f>LOWER(TRIM(D117))</x:f>
        <x:v>client109@demo.example</x:v>
      </x:c>
      <x:c r="I117" s="18" t="str">
        <x:f>IF(AND(ISNUMBER(SEARCH("@",H117)),ISNUMBER(SEARCH(".",H117))),"ساختار قابل بررسی","ایمیل ناقص")</x:f>
        <x:v>ساختار قابل بررسی</x:v>
      </x:c>
      <x:c r="J117" s="18" t="str">
        <x:f>H117</x:f>
        <x:v>client109@demo.example</x:v>
      </x:c>
      <x:c r="K117" s="18" t="str">
        <x:f>IF(COUNTIF($H$9:H117,H117)&gt;1,"تکراری","اولین ثبت")</x:f>
        <x:v>اولین ثبت</x:v>
      </x:c>
      <x:c r="L117" s="18" t="str">
        <x:f>IF(OR(F117="",G117="",I117&lt;&gt;"ساختار قابل بررسی"),"نیاز به اصلاح","قابل بررسی")</x:f>
        <x:v>قابل بررسی</x:v>
      </x:c>
    </x:row>
    <x:row r="118" ht="23" customHeight="1">
      <x:c r="A118" s="16" t="str">
        <x:v>RAW-0110</x:v>
      </x:c>
      <x:c r="B118" s="16" t="str">
        <x:v>علي محمودي</x:v>
      </x:c>
      <x:c r="C118" s="16" t="str">
        <x:v>0927-134 1133</x:v>
      </x:c>
      <x:c r="D118" s="16" t="str">
        <x:v>client110@demo.example</x:v>
      </x:c>
      <x:c r="E118" s="16" t="str">
        <x:v>تهران</x:v>
      </x:c>
      <x:c r="F118" s="18" t="str">
        <x:f>TRIM(SUBSTITUTE(SUBSTITUTE(B118,"ي","ی"),"ك","ک"))</x:f>
        <x:v>علی محمودی</x:v>
      </x:c>
      <x:c r="G118" s="18" t="str">
        <x:f>MID(SUBSTITUTE(SUBSTITUTE("x"&amp;C118," ",""),"-",""),2,40)</x:f>
        <x:v>09271341133</x:v>
      </x:c>
      <x:c r="H118" s="18" t="str">
        <x:f>LOWER(TRIM(D118))</x:f>
        <x:v>client110@demo.example</x:v>
      </x:c>
      <x:c r="I118" s="18" t="str">
        <x:f>IF(AND(ISNUMBER(SEARCH("@",H118)),ISNUMBER(SEARCH(".",H118))),"ساختار قابل بررسی","ایمیل ناقص")</x:f>
        <x:v>ساختار قابل بررسی</x:v>
      </x:c>
      <x:c r="J118" s="18" t="str">
        <x:f>H118</x:f>
        <x:v>client110@demo.example</x:v>
      </x:c>
      <x:c r="K118" s="18" t="str">
        <x:f>IF(COUNTIF($H$9:H118,H118)&gt;1,"تکراری","اولین ثبت")</x:f>
        <x:v>اولین ثبت</x:v>
      </x:c>
      <x:c r="L118" s="18" t="str">
        <x:f>IF(OR(F118="",G118="",I118&lt;&gt;"ساختار قابل بررسی"),"نیاز به اصلاح","قابل بررسی")</x:f>
        <x:v>قابل بررسی</x:v>
      </x:c>
    </x:row>
    <x:row r="119" ht="23" customHeight="1">
      <x:c r="A119" s="16" t="str">
        <x:v>RAW-0111</x:v>
      </x:c>
      <x:c r="B119" s="16" t="str">
        <x:v>آرش  كريمي</x:v>
      </x:c>
      <x:c r="C119" s="16" t="str">
        <x:v>09258679884</x:v>
      </x:c>
      <x:c r="D119" s="16" t="str">
        <x:v>client111@demo.example</x:v>
      </x:c>
      <x:c r="E119" s="16" t="str">
        <x:v>مشهد</x:v>
      </x:c>
      <x:c r="F119" s="18" t="str">
        <x:f>TRIM(SUBSTITUTE(SUBSTITUTE(B119,"ي","ی"),"ك","ک"))</x:f>
        <x:v>آرش کریمی</x:v>
      </x:c>
      <x:c r="G119" s="18" t="str">
        <x:f>MID(SUBSTITUTE(SUBSTITUTE("x"&amp;C119," ",""),"-",""),2,40)</x:f>
        <x:v>09258679884</x:v>
      </x:c>
      <x:c r="H119" s="18" t="str">
        <x:f>LOWER(TRIM(D119))</x:f>
        <x:v>client111@demo.example</x:v>
      </x:c>
      <x:c r="I119" s="18" t="str">
        <x:f>IF(AND(ISNUMBER(SEARCH("@",H119)),ISNUMBER(SEARCH(".",H119))),"ساختار قابل بررسی","ایمیل ناقص")</x:f>
        <x:v>ساختار قابل بررسی</x:v>
      </x:c>
      <x:c r="J119" s="18" t="str">
        <x:f>H119</x:f>
        <x:v>client111@demo.example</x:v>
      </x:c>
      <x:c r="K119" s="18" t="str">
        <x:f>IF(COUNTIF($H$9:H119,H119)&gt;1,"تکراری","اولین ثبت")</x:f>
        <x:v>اولین ثبت</x:v>
      </x:c>
      <x:c r="L119" s="18" t="str">
        <x:f>IF(OR(F119="",G119="",I119&lt;&gt;"ساختار قابل بررسی"),"نیاز به اصلاح","قابل بررسی")</x:f>
        <x:v>قابل بررسی</x:v>
      </x:c>
    </x:row>
    <x:row r="120" ht="23" customHeight="1">
      <x:c r="A120" s="16" t="str">
        <x:v>RAW-0112</x:v>
      </x:c>
      <x:c r="B120" s="16" t="str">
        <x:v>بهرام مرادي</x:v>
      </x:c>
      <x:c r="C120" s="16" t="str">
        <x:v>0936-976 5953</x:v>
      </x:c>
      <x:c r="D120" s="16" t="str">
        <x:v> CLIENT112@DEMO.EXAMPLE </x:v>
      </x:c>
      <x:c r="E120" s="16" t="str">
        <x:v>شیراز</x:v>
      </x:c>
      <x:c r="F120" s="18" t="str">
        <x:f>TRIM(SUBSTITUTE(SUBSTITUTE(B120,"ي","ی"),"ك","ک"))</x:f>
        <x:v>بهرام مرادی</x:v>
      </x:c>
      <x:c r="G120" s="18" t="str">
        <x:f>MID(SUBSTITUTE(SUBSTITUTE("x"&amp;C120," ",""),"-",""),2,40)</x:f>
        <x:v>09369765953</x:v>
      </x:c>
      <x:c r="H120" s="18" t="str">
        <x:f>LOWER(TRIM(D120))</x:f>
        <x:v>client112@demo.example</x:v>
      </x:c>
      <x:c r="I120" s="18" t="str">
        <x:f>IF(AND(ISNUMBER(SEARCH("@",H120)),ISNUMBER(SEARCH(".",H120))),"ساختار قابل بررسی","ایمیل ناقص")</x:f>
        <x:v>ساختار قابل بررسی</x:v>
      </x:c>
      <x:c r="J120" s="18" t="str">
        <x:f>H120</x:f>
        <x:v>client112@demo.example</x:v>
      </x:c>
      <x:c r="K120" s="18" t="str">
        <x:f>IF(COUNTIF($H$9:H120,H120)&gt;1,"تکراری","اولین ثبت")</x:f>
        <x:v>اولین ثبت</x:v>
      </x:c>
      <x:c r="L120" s="18" t="str">
        <x:f>IF(OR(F120="",G120="",I120&lt;&gt;"ساختار قابل بررسی"),"نیاز به اصلاح","قابل بررسی")</x:f>
        <x:v>قابل بررسی</x:v>
      </x:c>
    </x:row>
    <x:row r="121" ht="23" customHeight="1">
      <x:c r="A121" s="16" t="str">
        <x:v>RAW-0113</x:v>
      </x:c>
      <x:c r="B121" s="16" t="str">
        <x:v>کیوان  رضايي</x:v>
      </x:c>
      <x:c r="C121" s="16" t="str">
        <x:v>09393949595</x:v>
      </x:c>
      <x:c r="D121" s="16" t="str">
        <x:v>client113@demo.example</x:v>
      </x:c>
      <x:c r="E121" s="16" t="str">
        <x:v>کرج</x:v>
      </x:c>
      <x:c r="F121" s="18" t="str">
        <x:f>TRIM(SUBSTITUTE(SUBSTITUTE(B121,"ي","ی"),"ك","ک"))</x:f>
        <x:v>کیوان رضایی</x:v>
      </x:c>
      <x:c r="G121" s="18" t="str">
        <x:f>MID(SUBSTITUTE(SUBSTITUTE("x"&amp;C121," ",""),"-",""),2,40)</x:f>
        <x:v>09393949595</x:v>
      </x:c>
      <x:c r="H121" s="18" t="str">
        <x:f>LOWER(TRIM(D121))</x:f>
        <x:v>client113@demo.example</x:v>
      </x:c>
      <x:c r="I121" s="18" t="str">
        <x:f>IF(AND(ISNUMBER(SEARCH("@",H121)),ISNUMBER(SEARCH(".",H121))),"ساختار قابل بررسی","ایمیل ناقص")</x:f>
        <x:v>ساختار قابل بررسی</x:v>
      </x:c>
      <x:c r="J121" s="18" t="str">
        <x:f>H121</x:f>
        <x:v>client113@demo.example</x:v>
      </x:c>
      <x:c r="K121" s="18" t="str">
        <x:f>IF(COUNTIF($H$9:H121,H121)&gt;1,"تکراری","اولین ثبت")</x:f>
        <x:v>اولین ثبت</x:v>
      </x:c>
      <x:c r="L121" s="18" t="str">
        <x:f>IF(OR(F121="",G121="",I121&lt;&gt;"ساختار قابل بررسی"),"نیاز به اصلاح","قابل بررسی")</x:f>
        <x:v>قابل بررسی</x:v>
      </x:c>
    </x:row>
    <x:row r="122" ht="23" customHeight="1">
      <x:c r="A122" s="16" t="str">
        <x:v>RAW-0114</x:v>
      </x:c>
      <x:c r="B122" s="16" t="str">
        <x:v>علي نوري</x:v>
      </x:c>
      <x:c r="C122" s="16" t="str">
        <x:v>09578644436</x:v>
      </x:c>
      <x:c r="D122" s="16" t="str">
        <x:v>client114@demo.example</x:v>
      </x:c>
      <x:c r="E122" s="16" t="str">
        <x:v>شیراز</x:v>
      </x:c>
      <x:c r="F122" s="18" t="str">
        <x:f>TRIM(SUBSTITUTE(SUBSTITUTE(B122,"ي","ی"),"ك","ک"))</x:f>
        <x:v>علی نوری</x:v>
      </x:c>
      <x:c r="G122" s="18" t="str">
        <x:f>MID(SUBSTITUTE(SUBSTITUTE("x"&amp;C122," ",""),"-",""),2,40)</x:f>
        <x:v>09578644436</x:v>
      </x:c>
      <x:c r="H122" s="18" t="str">
        <x:f>LOWER(TRIM(D122))</x:f>
        <x:v>client114@demo.example</x:v>
      </x:c>
      <x:c r="I122" s="18" t="str">
        <x:f>IF(AND(ISNUMBER(SEARCH("@",H122)),ISNUMBER(SEARCH(".",H122))),"ساختار قابل بررسی","ایمیل ناقص")</x:f>
        <x:v>ساختار قابل بررسی</x:v>
      </x:c>
      <x:c r="J122" s="18" t="str">
        <x:f>H122</x:f>
        <x:v>client114@demo.example</x:v>
      </x:c>
      <x:c r="K122" s="18" t="str">
        <x:f>IF(COUNTIF($H$9:H122,H122)&gt;1,"تکراری","اولین ثبت")</x:f>
        <x:v>اولین ثبت</x:v>
      </x:c>
      <x:c r="L122" s="18" t="str">
        <x:f>IF(OR(F122="",G122="",I122&lt;&gt;"ساختار قابل بررسی"),"نیاز به اصلاح","قابل بررسی")</x:f>
        <x:v>قابل بررسی</x:v>
      </x:c>
    </x:row>
    <x:row r="123" ht="23" customHeight="1">
      <x:c r="A123" s="16" t="str">
        <x:v>RAW-0115</x:v>
      </x:c>
      <x:c r="B123" s="16" t="str">
        <x:v>علي  كريمي</x:v>
      </x:c>
      <x:c r="C123" s="16" t="str">
        <x:v>09408182969</x:v>
      </x:c>
      <x:c r="D123" s="16" t="str">
        <x:v>client115@demo.example</x:v>
      </x:c>
      <x:c r="E123" s="16" t="str">
        <x:v>مشهد</x:v>
      </x:c>
      <x:c r="F123" s="18" t="str">
        <x:f>TRIM(SUBSTITUTE(SUBSTITUTE(B123,"ي","ی"),"ك","ک"))</x:f>
        <x:v>علی کریمی</x:v>
      </x:c>
      <x:c r="G123" s="18" t="str">
        <x:f>MID(SUBSTITUTE(SUBSTITUTE("x"&amp;C123," ",""),"-",""),2,40)</x:f>
        <x:v>09408182969</x:v>
      </x:c>
      <x:c r="H123" s="18" t="str">
        <x:f>LOWER(TRIM(D123))</x:f>
        <x:v>client115@demo.example</x:v>
      </x:c>
      <x:c r="I123" s="18" t="str">
        <x:f>IF(AND(ISNUMBER(SEARCH("@",H123)),ISNUMBER(SEARCH(".",H123))),"ساختار قابل بررسی","ایمیل ناقص")</x:f>
        <x:v>ساختار قابل بررسی</x:v>
      </x:c>
      <x:c r="J123" s="18" t="str">
        <x:f>H123</x:f>
        <x:v>client115@demo.example</x:v>
      </x:c>
      <x:c r="K123" s="18" t="str">
        <x:f>IF(COUNTIF($H$9:H123,H123)&gt;1,"تکراری","اولین ثبت")</x:f>
        <x:v>اولین ثبت</x:v>
      </x:c>
      <x:c r="L123" s="18" t="str">
        <x:f>IF(OR(F123="",G123="",I123&lt;&gt;"ساختار قابل بررسی"),"نیاز به اصلاح","قابل بررسی")</x:f>
        <x:v>قابل بررسی</x:v>
      </x:c>
    </x:row>
    <x:row r="124" ht="23" customHeight="1">
      <x:c r="A124" s="16" t="str">
        <x:v>RAW-0116</x:v>
      </x:c>
      <x:c r="B124" s="16" t="str">
        <x:v>كريم  باقري</x:v>
      </x:c>
      <x:c r="C124" s="16" t="str">
        <x:v>09462008684</x:v>
      </x:c>
      <x:c r="D124" s="16" t="str">
        <x:v> CLIENT116@DEMO.EXAMPLE </x:v>
      </x:c>
      <x:c r="E124" s="16" t="str">
        <x:v>مشهد</x:v>
      </x:c>
      <x:c r="F124" s="18" t="str">
        <x:f>TRIM(SUBSTITUTE(SUBSTITUTE(B124,"ي","ی"),"ك","ک"))</x:f>
        <x:v>کریم باقری</x:v>
      </x:c>
      <x:c r="G124" s="18" t="str">
        <x:f>MID(SUBSTITUTE(SUBSTITUTE("x"&amp;C124," ",""),"-",""),2,40)</x:f>
        <x:v>09462008684</x:v>
      </x:c>
      <x:c r="H124" s="18" t="str">
        <x:f>LOWER(TRIM(D124))</x:f>
        <x:v>client116@demo.example</x:v>
      </x:c>
      <x:c r="I124" s="18" t="str">
        <x:f>IF(AND(ISNUMBER(SEARCH("@",H124)),ISNUMBER(SEARCH(".",H124))),"ساختار قابل بررسی","ایمیل ناقص")</x:f>
        <x:v>ساختار قابل بررسی</x:v>
      </x:c>
      <x:c r="J124" s="18" t="str">
        <x:f>H124</x:f>
        <x:v>client116@demo.example</x:v>
      </x:c>
      <x:c r="K124" s="18" t="str">
        <x:f>IF(COUNTIF($H$9:H124,H124)&gt;1,"تکراری","اولین ثبت")</x:f>
        <x:v>اولین ثبت</x:v>
      </x:c>
      <x:c r="L124" s="18" t="str">
        <x:f>IF(OR(F124="",G124="",I124&lt;&gt;"ساختار قابل بررسی"),"نیاز به اصلاح","قابل بررسی")</x:f>
        <x:v>قابل بررسی</x:v>
      </x:c>
    </x:row>
    <x:row r="125" ht="23" customHeight="1">
      <x:c r="A125" s="16" t="str">
        <x:v>RAW-0117</x:v>
      </x:c>
      <x:c r="B125" s="16" t="str">
        <x:v>سمیه  محمودي</x:v>
      </x:c>
      <x:c r="C125" s="16" t="str">
        <x:v>09217382519</x:v>
      </x:c>
      <x:c r="D125" s="16" t="str">
        <x:v>client110demo.example</x:v>
      </x:c>
      <x:c r="E125" s="16" t="str">
        <x:v>تهران</x:v>
      </x:c>
      <x:c r="F125" s="18" t="str">
        <x:f>TRIM(SUBSTITUTE(SUBSTITUTE(B125,"ي","ی"),"ك","ک"))</x:f>
        <x:v>سمیه محمودی</x:v>
      </x:c>
      <x:c r="G125" s="18" t="str">
        <x:f>MID(SUBSTITUTE(SUBSTITUTE("x"&amp;C125," ",""),"-",""),2,40)</x:f>
        <x:v>09217382519</x:v>
      </x:c>
      <x:c r="H125" s="18" t="str">
        <x:f>LOWER(TRIM(D125))</x:f>
        <x:v>client110demo.example</x:v>
      </x:c>
      <x:c r="I125" s="18" t="str">
        <x:f>IF(AND(ISNUMBER(SEARCH("@",H125)),ISNUMBER(SEARCH(".",H125))),"ساختار قابل بررسی","ایمیل ناقص")</x:f>
        <x:v>ایمیل ناقص</x:v>
      </x:c>
      <x:c r="J125" s="18" t="str">
        <x:f>H125</x:f>
        <x:v>client110demo.example</x:v>
      </x:c>
      <x:c r="K125" s="18" t="str">
        <x:f>IF(COUNTIF($H$9:H125,H125)&gt;1,"تکراری","اولین ثبت")</x:f>
        <x:v>اولین ثبت</x:v>
      </x:c>
      <x:c r="L125" s="18" t="str">
        <x:f>IF(OR(F125="",G125="",I125&lt;&gt;"ساختار قابل بررسی"),"نیاز به اصلاح","قابل بررسی")</x:f>
        <x:v>نیاز به اصلاح</x:v>
      </x:c>
    </x:row>
    <x:row r="126" ht="23" customHeight="1">
      <x:c r="A126" s="16" t="str">
        <x:v>RAW-0118</x:v>
      </x:c>
      <x:c r="B126" s="16" t="str">
        <x:v>علي  حسینی</x:v>
      </x:c>
      <x:c r="C126" s="16" t="str">
        <x:v>09275089918</x:v>
      </x:c>
      <x:c r="D126" s="16" t="str">
        <x:v>client118@demo.example</x:v>
      </x:c>
      <x:c r="E126" s="16" t="str">
        <x:v>تبریز</x:v>
      </x:c>
      <x:c r="F126" s="18" t="str">
        <x:f>TRIM(SUBSTITUTE(SUBSTITUTE(B126,"ي","ی"),"ك","ک"))</x:f>
        <x:v>علی حسینی</x:v>
      </x:c>
      <x:c r="G126" s="18" t="str">
        <x:f>MID(SUBSTITUTE(SUBSTITUTE("x"&amp;C126," ",""),"-",""),2,40)</x:f>
        <x:v>09275089918</x:v>
      </x:c>
      <x:c r="H126" s="18" t="str">
        <x:f>LOWER(TRIM(D126))</x:f>
        <x:v>client118@demo.example</x:v>
      </x:c>
      <x:c r="I126" s="18" t="str">
        <x:f>IF(AND(ISNUMBER(SEARCH("@",H126)),ISNUMBER(SEARCH(".",H126))),"ساختار قابل بررسی","ایمیل ناقص")</x:f>
        <x:v>ساختار قابل بررسی</x:v>
      </x:c>
      <x:c r="J126" s="18" t="str">
        <x:f>H126</x:f>
        <x:v>client118@demo.example</x:v>
      </x:c>
      <x:c r="K126" s="18" t="str">
        <x:f>IF(COUNTIF($H$9:H126,H126)&gt;1,"تکراری","اولین ثبت")</x:f>
        <x:v>اولین ثبت</x:v>
      </x:c>
      <x:c r="L126" s="18" t="str">
        <x:f>IF(OR(F126="",G126="",I126&lt;&gt;"ساختار قابل بررسی"),"نیاز به اصلاح","قابل بررسی")</x:f>
        <x:v>قابل بررسی</x:v>
      </x:c>
    </x:row>
    <x:row r="127" ht="23" customHeight="1">
      <x:c r="A127" s="16" t="str">
        <x:v>RAW-0119</x:v>
      </x:c>
      <x:c r="B127" s="16" t="str">
        <x:v>نيما رضايي</x:v>
      </x:c>
      <x:c r="C127" s="16" t="str">
        <x:v>0931-887 7678</x:v>
      </x:c>
      <x:c r="D127" s="16" t="str">
        <x:v>client119@demo.example</x:v>
      </x:c>
      <x:c r="E127" s="16" t="str">
        <x:v>شیراز</x:v>
      </x:c>
      <x:c r="F127" s="18" t="str">
        <x:f>TRIM(SUBSTITUTE(SUBSTITUTE(B127,"ي","ی"),"ك","ک"))</x:f>
        <x:v>نیما رضایی</x:v>
      </x:c>
      <x:c r="G127" s="18" t="str">
        <x:f>MID(SUBSTITUTE(SUBSTITUTE("x"&amp;C127," ",""),"-",""),2,40)</x:f>
        <x:v>09318877678</x:v>
      </x:c>
      <x:c r="H127" s="18" t="str">
        <x:f>LOWER(TRIM(D127))</x:f>
        <x:v>client119@demo.example</x:v>
      </x:c>
      <x:c r="I127" s="18" t="str">
        <x:f>IF(AND(ISNUMBER(SEARCH("@",H127)),ISNUMBER(SEARCH(".",H127))),"ساختار قابل بررسی","ایمیل ناقص")</x:f>
        <x:v>ساختار قابل بررسی</x:v>
      </x:c>
      <x:c r="J127" s="18" t="str">
        <x:f>H127</x:f>
        <x:v>client119@demo.example</x:v>
      </x:c>
      <x:c r="K127" s="18" t="str">
        <x:f>IF(COUNTIF($H$9:H127,H127)&gt;1,"تکراری","اولین ثبت")</x:f>
        <x:v>اولین ثبت</x:v>
      </x:c>
      <x:c r="L127" s="18" t="str">
        <x:f>IF(OR(F127="",G127="",I127&lt;&gt;"ساختار قابل بررسی"),"نیاز به اصلاح","قابل بررسی")</x:f>
        <x:v>قابل بررسی</x:v>
      </x:c>
    </x:row>
    <x:row r="128" ht="23" customHeight="1">
      <x:c r="A128" s="16" t="str">
        <x:v>RAW-0120</x:v>
      </x:c>
      <x:c r="B128" s="16" t="str">
        <x:v>بهرام  طالبی</x:v>
      </x:c>
      <x:c r="C128" s="16" t="str">
        <x:v>0984-325 4465</x:v>
      </x:c>
      <x:c r="D128" s="16" t="str">
        <x:v> CLIENT120@DEMO.EXAMPLE </x:v>
      </x:c>
      <x:c r="E128" s="16" t="str">
        <x:v>کرج</x:v>
      </x:c>
      <x:c r="F128" s="18" t="str">
        <x:f>TRIM(SUBSTITUTE(SUBSTITUTE(B128,"ي","ی"),"ك","ک"))</x:f>
        <x:v>بهرام طالبی</x:v>
      </x:c>
      <x:c r="G128" s="18" t="str">
        <x:f>MID(SUBSTITUTE(SUBSTITUTE("x"&amp;C128," ",""),"-",""),2,40)</x:f>
        <x:v>09843254465</x:v>
      </x:c>
      <x:c r="H128" s="18" t="str">
        <x:f>LOWER(TRIM(D128))</x:f>
        <x:v>client120@demo.example</x:v>
      </x:c>
      <x:c r="I128" s="18" t="str">
        <x:f>IF(AND(ISNUMBER(SEARCH("@",H128)),ISNUMBER(SEARCH(".",H128))),"ساختار قابل بررسی","ایمیل ناقص")</x:f>
        <x:v>ساختار قابل بررسی</x:v>
      </x:c>
      <x:c r="J128" s="18" t="str">
        <x:f>H128</x:f>
        <x:v>client120@demo.example</x:v>
      </x:c>
      <x:c r="K128" s="18" t="str">
        <x:f>IF(COUNTIF($H$9:H128,H128)&gt;1,"تکراری","اولین ثبت")</x:f>
        <x:v>اولین ثبت</x:v>
      </x:c>
      <x:c r="L128" s="18" t="str">
        <x:f>IF(OR(F128="",G128="",I128&lt;&gt;"ساختار قابل بررسی"),"نیاز به اصلاح","قابل بررسی")</x:f>
        <x:v>قابل بررسی</x:v>
      </x:c>
    </x:row>
    <x:row r="129" ht="23" customHeight="1">
      <x:c r="A129" s="16" t="str">
        <x:v>RAW-0121</x:v>
      </x:c>
      <x:c r="B129" s="16" t="str">
        <x:v>مینا  باقري</x:v>
      </x:c>
      <x:c r="C129" s="16" t="str">
        <x:v>09856303597</x:v>
      </x:c>
      <x:c r="D129" s="16" t="str">
        <x:v>client121@demo.example</x:v>
      </x:c>
      <x:c r="E129" s="16" t="str">
        <x:v>کرج</x:v>
      </x:c>
      <x:c r="F129" s="18" t="str">
        <x:f>TRIM(SUBSTITUTE(SUBSTITUTE(B129,"ي","ی"),"ك","ک"))</x:f>
        <x:v>مینا باقری</x:v>
      </x:c>
      <x:c r="G129" s="18" t="str">
        <x:f>MID(SUBSTITUTE(SUBSTITUTE("x"&amp;C129," ",""),"-",""),2,40)</x:f>
        <x:v>09856303597</x:v>
      </x:c>
      <x:c r="H129" s="18" t="str">
        <x:f>LOWER(TRIM(D129))</x:f>
        <x:v>client121@demo.example</x:v>
      </x:c>
      <x:c r="I129" s="18" t="str">
        <x:f>IF(AND(ISNUMBER(SEARCH("@",H129)),ISNUMBER(SEARCH(".",H129))),"ساختار قابل بررسی","ایمیل ناقص")</x:f>
        <x:v>ساختار قابل بررسی</x:v>
      </x:c>
      <x:c r="J129" s="18" t="str">
        <x:f>H129</x:f>
        <x:v>client121@demo.example</x:v>
      </x:c>
      <x:c r="K129" s="18" t="str">
        <x:f>IF(COUNTIF($H$9:H129,H129)&gt;1,"تکراری","اولین ثبت")</x:f>
        <x:v>اولین ثبت</x:v>
      </x:c>
      <x:c r="L129" s="18" t="str">
        <x:f>IF(OR(F129="",G129="",I129&lt;&gt;"ساختار قابل بررسی"),"نیاز به اصلاح","قابل بررسی")</x:f>
        <x:v>قابل بررسی</x:v>
      </x:c>
    </x:row>
    <x:row r="130" ht="23" customHeight="1">
      <x:c r="A130" s="16" t="str">
        <x:v>RAW-0122</x:v>
      </x:c>
      <x:c r="B130" s="16" t="str">
        <x:v>مینا  حسینی</x:v>
      </x:c>
      <x:c r="C130" s="16" t="str">
        <x:v>09943801098</x:v>
      </x:c>
      <x:c r="D130" s="16" t="str">
        <x:v>client122@demo.example</x:v>
      </x:c>
      <x:c r="E130" s="16" t="str">
        <x:v>مشهد</x:v>
      </x:c>
      <x:c r="F130" s="18" t="str">
        <x:f>TRIM(SUBSTITUTE(SUBSTITUTE(B130,"ي","ی"),"ك","ک"))</x:f>
        <x:v>مینا حسینی</x:v>
      </x:c>
      <x:c r="G130" s="18" t="str">
        <x:f>MID(SUBSTITUTE(SUBSTITUTE("x"&amp;C130," ",""),"-",""),2,40)</x:f>
        <x:v>09943801098</x:v>
      </x:c>
      <x:c r="H130" s="18" t="str">
        <x:f>LOWER(TRIM(D130))</x:f>
        <x:v>client122@demo.example</x:v>
      </x:c>
      <x:c r="I130" s="18" t="str">
        <x:f>IF(AND(ISNUMBER(SEARCH("@",H130)),ISNUMBER(SEARCH(".",H130))),"ساختار قابل بررسی","ایمیل ناقص")</x:f>
        <x:v>ساختار قابل بررسی</x:v>
      </x:c>
      <x:c r="J130" s="18" t="str">
        <x:f>H130</x:f>
        <x:v>client122@demo.example</x:v>
      </x:c>
      <x:c r="K130" s="18" t="str">
        <x:f>IF(COUNTIF($H$9:H130,H130)&gt;1,"تکراری","اولین ثبت")</x:f>
        <x:v>اولین ثبت</x:v>
      </x:c>
      <x:c r="L130" s="18" t="str">
        <x:f>IF(OR(F130="",G130="",I130&lt;&gt;"ساختار قابل بررسی"),"نیاز به اصلاح","قابل بررسی")</x:f>
        <x:v>قابل بررسی</x:v>
      </x:c>
    </x:row>
    <x:row r="131" ht="23" customHeight="1">
      <x:c r="A131" s="16" t="str">
        <x:v>RAW-0123</x:v>
      </x:c>
      <x:c r="B131" s="16" t="str">
        <x:v>كريم  كريمي</x:v>
      </x:c>
      <x:c r="C131" s="16" t="str">
        <x:v>09780260438</x:v>
      </x:c>
      <x:c r="D131" s="16" t="str">
        <x:v>client123@demo.example</x:v>
      </x:c>
      <x:c r="E131" s="16" t="str">
        <x:v>تهران</x:v>
      </x:c>
      <x:c r="F131" s="18" t="str">
        <x:f>TRIM(SUBSTITUTE(SUBSTITUTE(B131,"ي","ی"),"ك","ک"))</x:f>
        <x:v>کریم کریمی</x:v>
      </x:c>
      <x:c r="G131" s="18" t="str">
        <x:f>MID(SUBSTITUTE(SUBSTITUTE("x"&amp;C131," ",""),"-",""),2,40)</x:f>
        <x:v>09780260438</x:v>
      </x:c>
      <x:c r="H131" s="18" t="str">
        <x:f>LOWER(TRIM(D131))</x:f>
        <x:v>client123@demo.example</x:v>
      </x:c>
      <x:c r="I131" s="18" t="str">
        <x:f>IF(AND(ISNUMBER(SEARCH("@",H131)),ISNUMBER(SEARCH(".",H131))),"ساختار قابل بررسی","ایمیل ناقص")</x:f>
        <x:v>ساختار قابل بررسی</x:v>
      </x:c>
      <x:c r="J131" s="18" t="str">
        <x:f>H131</x:f>
        <x:v>client123@demo.example</x:v>
      </x:c>
      <x:c r="K131" s="18" t="str">
        <x:f>IF(COUNTIF($H$9:H131,H131)&gt;1,"تکراری","اولین ثبت")</x:f>
        <x:v>اولین ثبت</x:v>
      </x:c>
      <x:c r="L131" s="18" t="str">
        <x:f>IF(OR(F131="",G131="",I131&lt;&gt;"ساختار قابل بررسی"),"نیاز به اصلاح","قابل بررسی")</x:f>
        <x:v>قابل بررسی</x:v>
      </x:c>
    </x:row>
    <x:row r="132" ht="23" customHeight="1">
      <x:c r="A132" s="16" t="str">
        <x:v>RAW-0124</x:v>
      </x:c>
      <x:c r="B132" s="16" t="str">
        <x:v>سمیه  هاشمي</x:v>
      </x:c>
      <x:c r="C132" s="16" t="str">
        <x:v>09995750111</x:v>
      </x:c>
      <x:c r="D132" s="16" t="str">
        <x:v> CLIENT124@DEMO.EXAMPLE </x:v>
      </x:c>
      <x:c r="E132" s="16" t="str">
        <x:v>تبریز</x:v>
      </x:c>
      <x:c r="F132" s="18" t="str">
        <x:f>TRIM(SUBSTITUTE(SUBSTITUTE(B132,"ي","ی"),"ك","ک"))</x:f>
        <x:v>سمیه هاشمی</x:v>
      </x:c>
      <x:c r="G132" s="18" t="str">
        <x:f>MID(SUBSTITUTE(SUBSTITUTE("x"&amp;C132," ",""),"-",""),2,40)</x:f>
        <x:v>09995750111</x:v>
      </x:c>
      <x:c r="H132" s="18" t="str">
        <x:f>LOWER(TRIM(D132))</x:f>
        <x:v>client124@demo.example</x:v>
      </x:c>
      <x:c r="I132" s="18" t="str">
        <x:f>IF(AND(ISNUMBER(SEARCH("@",H132)),ISNUMBER(SEARCH(".",H132))),"ساختار قابل بررسی","ایمیل ناقص")</x:f>
        <x:v>ساختار قابل بررسی</x:v>
      </x:c>
      <x:c r="J132" s="18" t="str">
        <x:f>H132</x:f>
        <x:v>client124@demo.example</x:v>
      </x:c>
      <x:c r="K132" s="18" t="str">
        <x:f>IF(COUNTIF($H$9:H132,H132)&gt;1,"تکراری","اولین ثبت")</x:f>
        <x:v>اولین ثبت</x:v>
      </x:c>
      <x:c r="L132" s="18" t="str">
        <x:f>IF(OR(F132="",G132="",I132&lt;&gt;"ساختار قابل بررسی"),"نیاز به اصلاح","قابل بررسی")</x:f>
        <x:v>قابل بررسی</x:v>
      </x:c>
    </x:row>
    <x:row r="133" ht="23" customHeight="1">
      <x:c r="A133" s="16" t="str">
        <x:v>RAW-0125</x:v>
      </x:c>
      <x:c r="B133" s="16" t="str">
        <x:v>نوشين  هاشمي</x:v>
      </x:c>
      <x:c r="C133" s="16" t="str">
        <x:v>09696793082</x:v>
      </x:c>
      <x:c r="D133" s="16" t="str">
        <x:v>client125@demo.example</x:v>
      </x:c>
      <x:c r="E133" s="16" t="str">
        <x:v>شیراز</x:v>
      </x:c>
      <x:c r="F133" s="18" t="str">
        <x:f>TRIM(SUBSTITUTE(SUBSTITUTE(B133,"ي","ی"),"ك","ک"))</x:f>
        <x:v>نوشین هاشمی</x:v>
      </x:c>
      <x:c r="G133" s="18" t="str">
        <x:f>MID(SUBSTITUTE(SUBSTITUTE("x"&amp;C133," ",""),"-",""),2,40)</x:f>
        <x:v>09696793082</x:v>
      </x:c>
      <x:c r="H133" s="18" t="str">
        <x:f>LOWER(TRIM(D133))</x:f>
        <x:v>client125@demo.example</x:v>
      </x:c>
      <x:c r="I133" s="18" t="str">
        <x:f>IF(AND(ISNUMBER(SEARCH("@",H133)),ISNUMBER(SEARCH(".",H133))),"ساختار قابل بررسی","ایمیل ناقص")</x:f>
        <x:v>ساختار قابل بررسی</x:v>
      </x:c>
      <x:c r="J133" s="18" t="str">
        <x:f>H133</x:f>
        <x:v>client125@demo.example</x:v>
      </x:c>
      <x:c r="K133" s="18" t="str">
        <x:f>IF(COUNTIF($H$9:H133,H133)&gt;1,"تکراری","اولین ثبت")</x:f>
        <x:v>اولین ثبت</x:v>
      </x:c>
      <x:c r="L133" s="18" t="str">
        <x:f>IF(OR(F133="",G133="",I133&lt;&gt;"ساختار قابل بررسی"),"نیاز به اصلاح","قابل بررسی")</x:f>
        <x:v>قابل بررسی</x:v>
      </x:c>
    </x:row>
    <x:row r="134" ht="23" customHeight="1">
      <x:c r="A134" s="16" t="str">
        <x:v>RAW-0126</x:v>
      </x:c>
      <x:c r="B134" s="16" t="str">
        <x:v>هانيه محمودي</x:v>
      </x:c>
      <x:c r="C134" s="16" t="str">
        <x:v>0936-632 4459</x:v>
      </x:c>
      <x:c r="D134" s="16" t="str">
        <x:v>client119@demo.example</x:v>
      </x:c>
      <x:c r="E134" s="16" t="str">
        <x:v>کرج</x:v>
      </x:c>
      <x:c r="F134" s="18" t="str">
        <x:f>TRIM(SUBSTITUTE(SUBSTITUTE(B134,"ي","ی"),"ك","ک"))</x:f>
        <x:v>هانیه محمودی</x:v>
      </x:c>
      <x:c r="G134" s="18" t="str">
        <x:f>MID(SUBSTITUTE(SUBSTITUTE("x"&amp;C134," ",""),"-",""),2,40)</x:f>
        <x:v>09366324459</x:v>
      </x:c>
      <x:c r="H134" s="18" t="str">
        <x:f>LOWER(TRIM(D134))</x:f>
        <x:v>client119@demo.example</x:v>
      </x:c>
      <x:c r="I134" s="18" t="str">
        <x:f>IF(AND(ISNUMBER(SEARCH("@",H134)),ISNUMBER(SEARCH(".",H134))),"ساختار قابل بررسی","ایمیل ناقص")</x:f>
        <x:v>ساختار قابل بررسی</x:v>
      </x:c>
      <x:c r="J134" s="18" t="str">
        <x:f>H134</x:f>
        <x:v>client119@demo.example</x:v>
      </x:c>
      <x:c r="K134" s="18" t="str">
        <x:f>IF(COUNTIF($H$9:H134,H134)&gt;1,"تکراری","اولین ثبت")</x:f>
        <x:v>تکراری</x:v>
      </x:c>
      <x:c r="L134" s="18" t="str">
        <x:f>IF(OR(F134="",G134="",I134&lt;&gt;"ساختار قابل بررسی"),"نیاز به اصلاح","قابل بررسی")</x:f>
        <x:v>قابل بررسی</x:v>
      </x:c>
    </x:row>
    <x:row r="135" ht="23" customHeight="1">
      <x:c r="A135" s="16" t="str">
        <x:v>RAW-0127</x:v>
      </x:c>
      <x:c r="B135" s="16" t="str">
        <x:v>بهرام  حسینی</x:v>
      </x:c>
      <x:c r="C135" s="16" t="str">
        <x:v>09357134406</x:v>
      </x:c>
      <x:c r="D135" s="16" t="str">
        <x:v>client127@demo.example</x:v>
      </x:c>
      <x:c r="E135" s="16" t="str">
        <x:v>کرج</x:v>
      </x:c>
      <x:c r="F135" s="18" t="str">
        <x:f>TRIM(SUBSTITUTE(SUBSTITUTE(B135,"ي","ی"),"ك","ک"))</x:f>
        <x:v>بهرام حسینی</x:v>
      </x:c>
      <x:c r="G135" s="18" t="str">
        <x:f>MID(SUBSTITUTE(SUBSTITUTE("x"&amp;C135," ",""),"-",""),2,40)</x:f>
        <x:v>09357134406</x:v>
      </x:c>
      <x:c r="H135" s="18" t="str">
        <x:f>LOWER(TRIM(D135))</x:f>
        <x:v>client127@demo.example</x:v>
      </x:c>
      <x:c r="I135" s="18" t="str">
        <x:f>IF(AND(ISNUMBER(SEARCH("@",H135)),ISNUMBER(SEARCH(".",H135))),"ساختار قابل بررسی","ایمیل ناقص")</x:f>
        <x:v>ساختار قابل بررسی</x:v>
      </x:c>
      <x:c r="J135" s="18" t="str">
        <x:f>H135</x:f>
        <x:v>client127@demo.example</x:v>
      </x:c>
      <x:c r="K135" s="18" t="str">
        <x:f>IF(COUNTIF($H$9:H135,H135)&gt;1,"تکراری","اولین ثبت")</x:f>
        <x:v>اولین ثبت</x:v>
      </x:c>
      <x:c r="L135" s="18" t="str">
        <x:f>IF(OR(F135="",G135="",I135&lt;&gt;"ساختار قابل بررسی"),"نیاز به اصلاح","قابل بررسی")</x:f>
        <x:v>قابل بررسی</x:v>
      </x:c>
    </x:row>
    <x:row r="136" ht="23" customHeight="1">
      <x:c r="A136" s="16" t="str">
        <x:v>RAW-0128</x:v>
      </x:c>
      <x:c r="B136" s="16" t="str">
        <x:v>کیوان نوري</x:v>
      </x:c>
      <x:c r="C136" s="16" t="str">
        <x:v>0997-363 4819</x:v>
      </x:c>
      <x:c r="D136" s="16" t="str">
        <x:v> CLIENT128@DEMO.EXAMPLE </x:v>
      </x:c>
      <x:c r="E136" s="16" t="str">
        <x:v>اصفهان</x:v>
      </x:c>
      <x:c r="F136" s="18" t="str">
        <x:f>TRIM(SUBSTITUTE(SUBSTITUTE(B136,"ي","ی"),"ك","ک"))</x:f>
        <x:v>کیوان نوری</x:v>
      </x:c>
      <x:c r="G136" s="18" t="str">
        <x:f>MID(SUBSTITUTE(SUBSTITUTE("x"&amp;C136," ",""),"-",""),2,40)</x:f>
        <x:v>09973634819</x:v>
      </x:c>
      <x:c r="H136" s="18" t="str">
        <x:f>LOWER(TRIM(D136))</x:f>
        <x:v>client128@demo.example</x:v>
      </x:c>
      <x:c r="I136" s="18" t="str">
        <x:f>IF(AND(ISNUMBER(SEARCH("@",H136)),ISNUMBER(SEARCH(".",H136))),"ساختار قابل بررسی","ایمیل ناقص")</x:f>
        <x:v>ساختار قابل بررسی</x:v>
      </x:c>
      <x:c r="J136" s="18" t="str">
        <x:f>H136</x:f>
        <x:v>client128@demo.example</x:v>
      </x:c>
      <x:c r="K136" s="18" t="str">
        <x:f>IF(COUNTIF($H$9:H136,H136)&gt;1,"تکراری","اولین ثبت")</x:f>
        <x:v>اولین ثبت</x:v>
      </x:c>
      <x:c r="L136" s="18" t="str">
        <x:f>IF(OR(F136="",G136="",I136&lt;&gt;"ساختار قابل بررسی"),"نیاز به اصلاح","قابل بررسی")</x:f>
        <x:v>قابل بررسی</x:v>
      </x:c>
    </x:row>
    <x:row r="137" ht="23" customHeight="1">
      <x:c r="A137" s="16" t="str">
        <x:v>RAW-0129</x:v>
      </x:c>
      <x:c r="B137" s="16" t="str">
        <x:v>علي  باقري</x:v>
      </x:c>
      <x:c r="C137" s="16" t="str">
        <x:v>0959-178 0454</x:v>
      </x:c>
      <x:c r="D137" s="16" t="str">
        <x:v>client129@demo.example</x:v>
      </x:c>
      <x:c r="E137" s="16" t="str">
        <x:v>شیراز</x:v>
      </x:c>
      <x:c r="F137" s="18" t="str">
        <x:f>TRIM(SUBSTITUTE(SUBSTITUTE(B137,"ي","ی"),"ك","ک"))</x:f>
        <x:v>علی باقری</x:v>
      </x:c>
      <x:c r="G137" s="18" t="str">
        <x:f>MID(SUBSTITUTE(SUBSTITUTE("x"&amp;C137," ",""),"-",""),2,40)</x:f>
        <x:v>09591780454</x:v>
      </x:c>
      <x:c r="H137" s="18" t="str">
        <x:f>LOWER(TRIM(D137))</x:f>
        <x:v>client129@demo.example</x:v>
      </x:c>
      <x:c r="I137" s="18" t="str">
        <x:f>IF(AND(ISNUMBER(SEARCH("@",H137)),ISNUMBER(SEARCH(".",H137))),"ساختار قابل بررسی","ایمیل ناقص")</x:f>
        <x:v>ساختار قابل بررسی</x:v>
      </x:c>
      <x:c r="J137" s="18" t="str">
        <x:f>H137</x:f>
        <x:v>client129@demo.example</x:v>
      </x:c>
      <x:c r="K137" s="18" t="str">
        <x:f>IF(COUNTIF($H$9:H137,H137)&gt;1,"تکراری","اولین ثبت")</x:f>
        <x:v>اولین ثبت</x:v>
      </x:c>
      <x:c r="L137" s="18" t="str">
        <x:f>IF(OR(F137="",G137="",I137&lt;&gt;"ساختار قابل بررسی"),"نیاز به اصلاح","قابل بررسی")</x:f>
        <x:v>قابل بررسی</x:v>
      </x:c>
    </x:row>
    <x:row r="138" ht="23" customHeight="1">
      <x:c r="A138" s="16" t="str">
        <x:v>RAW-0130</x:v>
      </x:c>
      <x:c r="B138" s="16" t="str">
        <x:v>هانيه  مرادي</x:v>
      </x:c>
      <x:c r="C138" s="16" t="str">
        <x:v>09200273217</x:v>
      </x:c>
      <x:c r="D138" s="16" t="str">
        <x:v>client130demo.example</x:v>
      </x:c>
      <x:c r="E138" s="16" t="str">
        <x:v>اصفهان</x:v>
      </x:c>
      <x:c r="F138" s="18" t="str">
        <x:f>TRIM(SUBSTITUTE(SUBSTITUTE(B138,"ي","ی"),"ك","ک"))</x:f>
        <x:v>هانیه مرادی</x:v>
      </x:c>
      <x:c r="G138" s="18" t="str">
        <x:f>MID(SUBSTITUTE(SUBSTITUTE("x"&amp;C138," ",""),"-",""),2,40)</x:f>
        <x:v>09200273217</x:v>
      </x:c>
      <x:c r="H138" s="18" t="str">
        <x:f>LOWER(TRIM(D138))</x:f>
        <x:v>client130demo.example</x:v>
      </x:c>
      <x:c r="I138" s="18" t="str">
        <x:f>IF(AND(ISNUMBER(SEARCH("@",H138)),ISNUMBER(SEARCH(".",H138))),"ساختار قابل بررسی","ایمیل ناقص")</x:f>
        <x:v>ایمیل ناقص</x:v>
      </x:c>
      <x:c r="J138" s="18" t="str">
        <x:f>H138</x:f>
        <x:v>client130demo.example</x:v>
      </x:c>
      <x:c r="K138" s="18" t="str">
        <x:f>IF(COUNTIF($H$9:H138,H138)&gt;1,"تکراری","اولین ثبت")</x:f>
        <x:v>اولین ثبت</x:v>
      </x:c>
      <x:c r="L138" s="18" t="str">
        <x:f>IF(OR(F138="",G138="",I138&lt;&gt;"ساختار قابل بررسی"),"نیاز به اصلاح","قابل بررسی")</x:f>
        <x:v>نیاز به اصلاح</x:v>
      </x:c>
    </x:row>
    <x:row r="139" ht="23" customHeight="1">
      <x:c r="A139" s="16" t="str">
        <x:v>RAW-0131</x:v>
      </x:c>
      <x:c r="B139" s="16" t="str">
        <x:v>نيما مرادي</x:v>
      </x:c>
      <x:c r="C139" s="16" t="str">
        <x:v>09888622716</x:v>
      </x:c>
      <x:c r="D139" s="16" t="str">
        <x:v>client131@demo.example</x:v>
      </x:c>
      <x:c r="E139" s="16" t="str">
        <x:v>کرج</x:v>
      </x:c>
      <x:c r="F139" s="18" t="str">
        <x:f>TRIM(SUBSTITUTE(SUBSTITUTE(B139,"ي","ی"),"ك","ک"))</x:f>
        <x:v>نیما مرادی</x:v>
      </x:c>
      <x:c r="G139" s="18" t="str">
        <x:f>MID(SUBSTITUTE(SUBSTITUTE("x"&amp;C139," ",""),"-",""),2,40)</x:f>
        <x:v>09888622716</x:v>
      </x:c>
      <x:c r="H139" s="18" t="str">
        <x:f>LOWER(TRIM(D139))</x:f>
        <x:v>client131@demo.example</x:v>
      </x:c>
      <x:c r="I139" s="18" t="str">
        <x:f>IF(AND(ISNUMBER(SEARCH("@",H139)),ISNUMBER(SEARCH(".",H139))),"ساختار قابل بررسی","ایمیل ناقص")</x:f>
        <x:v>ساختار قابل بررسی</x:v>
      </x:c>
      <x:c r="J139" s="18" t="str">
        <x:f>H139</x:f>
        <x:v>client131@demo.example</x:v>
      </x:c>
      <x:c r="K139" s="18" t="str">
        <x:f>IF(COUNTIF($H$9:H139,H139)&gt;1,"تکراری","اولین ثبت")</x:f>
        <x:v>اولین ثبت</x:v>
      </x:c>
      <x:c r="L139" s="18" t="str">
        <x:f>IF(OR(F139="",G139="",I139&lt;&gt;"ساختار قابل بررسی"),"نیاز به اصلاح","قابل بررسی")</x:f>
        <x:v>قابل بررسی</x:v>
      </x:c>
    </x:row>
    <x:row r="140" ht="23" customHeight="1">
      <x:c r="A140" s="16" t="str">
        <x:v>RAW-0132</x:v>
      </x:c>
      <x:c r="B140" s="16" t="str">
        <x:v>نوشين  سليمي</x:v>
      </x:c>
      <x:c r="C140" s="16" t="str">
        <x:v>09557905262</x:v>
      </x:c>
      <x:c r="D140" s="16" t="str">
        <x:v> CLIENT132@DEMO.EXAMPLE </x:v>
      </x:c>
      <x:c r="E140" s="16" t="str">
        <x:v>مشهد</x:v>
      </x:c>
      <x:c r="F140" s="18" t="str">
        <x:f>TRIM(SUBSTITUTE(SUBSTITUTE(B140,"ي","ی"),"ك","ک"))</x:f>
        <x:v>نوشین سلیمی</x:v>
      </x:c>
      <x:c r="G140" s="18" t="str">
        <x:f>MID(SUBSTITUTE(SUBSTITUTE("x"&amp;C140," ",""),"-",""),2,40)</x:f>
        <x:v>09557905262</x:v>
      </x:c>
      <x:c r="H140" s="18" t="str">
        <x:f>LOWER(TRIM(D140))</x:f>
        <x:v>client132@demo.example</x:v>
      </x:c>
      <x:c r="I140" s="18" t="str">
        <x:f>IF(AND(ISNUMBER(SEARCH("@",H140)),ISNUMBER(SEARCH(".",H140))),"ساختار قابل بررسی","ایمیل ناقص")</x:f>
        <x:v>ساختار قابل بررسی</x:v>
      </x:c>
      <x:c r="J140" s="18" t="str">
        <x:f>H140</x:f>
        <x:v>client132@demo.example</x:v>
      </x:c>
      <x:c r="K140" s="18" t="str">
        <x:f>IF(COUNTIF($H$9:H140,H140)&gt;1,"تکراری","اولین ثبت")</x:f>
        <x:v>اولین ثبت</x:v>
      </x:c>
      <x:c r="L140" s="18" t="str">
        <x:f>IF(OR(F140="",G140="",I140&lt;&gt;"ساختار قابل بررسی"),"نیاز به اصلاح","قابل بررسی")</x:f>
        <x:v>قابل بررسی</x:v>
      </x:c>
    </x:row>
    <x:row r="141" ht="23" customHeight="1">
      <x:c r="A141" s="16" t="str">
        <x:v>RAW-0133</x:v>
      </x:c>
      <x:c r="B141" s="16" t="str">
        <x:v>كريم مرادي</x:v>
      </x:c>
      <x:c r="C141" s="16" t="str">
        <x:v>09833818063</x:v>
      </x:c>
      <x:c r="D141" s="16" t="str">
        <x:v>client133@demo.example</x:v>
      </x:c>
      <x:c r="E141" s="16" t="str">
        <x:v>تهران</x:v>
      </x:c>
      <x:c r="F141" s="18" t="str">
        <x:f>TRIM(SUBSTITUTE(SUBSTITUTE(B141,"ي","ی"),"ك","ک"))</x:f>
        <x:v>کریم مرادی</x:v>
      </x:c>
      <x:c r="G141" s="18" t="str">
        <x:f>MID(SUBSTITUTE(SUBSTITUTE("x"&amp;C141," ",""),"-",""),2,40)</x:f>
        <x:v>09833818063</x:v>
      </x:c>
      <x:c r="H141" s="18" t="str">
        <x:f>LOWER(TRIM(D141))</x:f>
        <x:v>client133@demo.example</x:v>
      </x:c>
      <x:c r="I141" s="18" t="str">
        <x:f>IF(AND(ISNUMBER(SEARCH("@",H141)),ISNUMBER(SEARCH(".",H141))),"ساختار قابل بررسی","ایمیل ناقص")</x:f>
        <x:v>ساختار قابل بررسی</x:v>
      </x:c>
      <x:c r="J141" s="18" t="str">
        <x:f>H141</x:f>
        <x:v>client133@demo.example</x:v>
      </x:c>
      <x:c r="K141" s="18" t="str">
        <x:f>IF(COUNTIF($H$9:H141,H141)&gt;1,"تکراری","اولین ثبت")</x:f>
        <x:v>اولین ثبت</x:v>
      </x:c>
      <x:c r="L141" s="18" t="str">
        <x:f>IF(OR(F141="",G141="",I141&lt;&gt;"ساختار قابل بررسی"),"نیاز به اصلاح","قابل بررسی")</x:f>
        <x:v>قابل بررسی</x:v>
      </x:c>
    </x:row>
    <x:row r="142" ht="23" customHeight="1">
      <x:c r="A142" s="16" t="str">
        <x:v>RAW-0134</x:v>
      </x:c>
      <x:c r="B142" s="16" t="str">
        <x:v>علي سليمي</x:v>
      </x:c>
      <x:c r="C142" s="16" t="str">
        <x:v>09164177042</x:v>
      </x:c>
      <x:c r="D142" s="16" t="str">
        <x:v>client134@demo.example</x:v>
      </x:c>
      <x:c r="E142" s="16" t="str">
        <x:v>مشهد</x:v>
      </x:c>
      <x:c r="F142" s="18" t="str">
        <x:f>TRIM(SUBSTITUTE(SUBSTITUTE(B142,"ي","ی"),"ك","ک"))</x:f>
        <x:v>علی سلیمی</x:v>
      </x:c>
      <x:c r="G142" s="18" t="str">
        <x:f>MID(SUBSTITUTE(SUBSTITUTE("x"&amp;C142," ",""),"-",""),2,40)</x:f>
        <x:v>09164177042</x:v>
      </x:c>
      <x:c r="H142" s="18" t="str">
        <x:f>LOWER(TRIM(D142))</x:f>
        <x:v>client134@demo.example</x:v>
      </x:c>
      <x:c r="I142" s="18" t="str">
        <x:f>IF(AND(ISNUMBER(SEARCH("@",H142)),ISNUMBER(SEARCH(".",H142))),"ساختار قابل بررسی","ایمیل ناقص")</x:f>
        <x:v>ساختار قابل بررسی</x:v>
      </x:c>
      <x:c r="J142" s="18" t="str">
        <x:f>H142</x:f>
        <x:v>client134@demo.example</x:v>
      </x:c>
      <x:c r="K142" s="18" t="str">
        <x:f>IF(COUNTIF($H$9:H142,H142)&gt;1,"تکراری","اولین ثبت")</x:f>
        <x:v>اولین ثبت</x:v>
      </x:c>
      <x:c r="L142" s="18" t="str">
        <x:f>IF(OR(F142="",G142="",I142&lt;&gt;"ساختار قابل بررسی"),"نیاز به اصلاح","قابل بررسی")</x:f>
        <x:v>قابل بررسی</x:v>
      </x:c>
    </x:row>
    <x:row r="143" ht="23" customHeight="1">
      <x:c r="A143" s="16" t="str">
        <x:v>RAW-0135</x:v>
      </x:c>
      <x:c r="B143" s="16" t="str">
        <x:v>سارا  طالبی</x:v>
      </x:c>
      <x:c r="C143" s="16" t="str">
        <x:v>09899567961</x:v>
      </x:c>
      <x:c r="D143" s="16" t="str">
        <x:v>client128@demo.example</x:v>
      </x:c>
      <x:c r="E143" s="16" t="str">
        <x:v>شیراز</x:v>
      </x:c>
      <x:c r="F143" s="18" t="str">
        <x:f>TRIM(SUBSTITUTE(SUBSTITUTE(B143,"ي","ی"),"ك","ک"))</x:f>
        <x:v>سارا طالبی</x:v>
      </x:c>
      <x:c r="G143" s="18" t="str">
        <x:f>MID(SUBSTITUTE(SUBSTITUTE("x"&amp;C143," ",""),"-",""),2,40)</x:f>
        <x:v>09899567961</x:v>
      </x:c>
      <x:c r="H143" s="18" t="str">
        <x:f>LOWER(TRIM(D143))</x:f>
        <x:v>client128@demo.example</x:v>
      </x:c>
      <x:c r="I143" s="18" t="str">
        <x:f>IF(AND(ISNUMBER(SEARCH("@",H143)),ISNUMBER(SEARCH(".",H143))),"ساختار قابل بررسی","ایمیل ناقص")</x:f>
        <x:v>ساختار قابل بررسی</x:v>
      </x:c>
      <x:c r="J143" s="18" t="str">
        <x:f>H143</x:f>
        <x:v>client128@demo.example</x:v>
      </x:c>
      <x:c r="K143" s="18" t="str">
        <x:f>IF(COUNTIF($H$9:H143,H143)&gt;1,"تکراری","اولین ثبت")</x:f>
        <x:v>تکراری</x:v>
      </x:c>
      <x:c r="L143" s="18" t="str">
        <x:f>IF(OR(F143="",G143="",I143&lt;&gt;"ساختار قابل بررسی"),"نیاز به اصلاح","قابل بررسی")</x:f>
        <x:v>قابل بررسی</x:v>
      </x:c>
    </x:row>
    <x:row r="144" ht="23" customHeight="1">
      <x:c r="A144" s="16" t="str">
        <x:v>RAW-0136</x:v>
      </x:c>
      <x:c r="B144" s="16" t="str">
        <x:v>کیوان  سليمي</x:v>
      </x:c>
      <x:c r="C144" s="16" t="str">
        <x:v>0952-864 9477</x:v>
      </x:c>
      <x:c r="D144" s="16" t="str">
        <x:v> CLIENT136@DEMO.EXAMPLE </x:v>
      </x:c>
      <x:c r="E144" s="16" t="str">
        <x:v>مشهد</x:v>
      </x:c>
      <x:c r="F144" s="18" t="str">
        <x:f>TRIM(SUBSTITUTE(SUBSTITUTE(B144,"ي","ی"),"ك","ک"))</x:f>
        <x:v>کیوان سلیمی</x:v>
      </x:c>
      <x:c r="G144" s="18" t="str">
        <x:f>MID(SUBSTITUTE(SUBSTITUTE("x"&amp;C144," ",""),"-",""),2,40)</x:f>
        <x:v>09528649477</x:v>
      </x:c>
      <x:c r="H144" s="18" t="str">
        <x:f>LOWER(TRIM(D144))</x:f>
        <x:v>client136@demo.example</x:v>
      </x:c>
      <x:c r="I144" s="18" t="str">
        <x:f>IF(AND(ISNUMBER(SEARCH("@",H144)),ISNUMBER(SEARCH(".",H144))),"ساختار قابل بررسی","ایمیل ناقص")</x:f>
        <x:v>ساختار قابل بررسی</x:v>
      </x:c>
      <x:c r="J144" s="18" t="str">
        <x:f>H144</x:f>
        <x:v>client136@demo.example</x:v>
      </x:c>
      <x:c r="K144" s="18" t="str">
        <x:f>IF(COUNTIF($H$9:H144,H144)&gt;1,"تکراری","اولین ثبت")</x:f>
        <x:v>اولین ثبت</x:v>
      </x:c>
      <x:c r="L144" s="18" t="str">
        <x:f>IF(OR(F144="",G144="",I144&lt;&gt;"ساختار قابل بررسی"),"نیاز به اصلاح","قابل بررسی")</x:f>
        <x:v>قابل بررسی</x:v>
      </x:c>
    </x:row>
    <x:row r="145" ht="23" customHeight="1">
      <x:c r="A145" s="16" t="str">
        <x:v>RAW-0137</x:v>
      </x:c>
      <x:c r="B145" s="16" t="str">
        <x:v>هانيه حسینی</x:v>
      </x:c>
      <x:c r="C145" s="16" t="str">
        <x:v>09132095113</x:v>
      </x:c>
      <x:c r="D145" s="16" t="str">
        <x:v>client137@demo.example</x:v>
      </x:c>
      <x:c r="E145" s="16" t="str">
        <x:v>تبریز</x:v>
      </x:c>
      <x:c r="F145" s="18" t="str">
        <x:f>TRIM(SUBSTITUTE(SUBSTITUTE(B145,"ي","ی"),"ك","ک"))</x:f>
        <x:v>هانیه حسینی</x:v>
      </x:c>
      <x:c r="G145" s="18" t="str">
        <x:f>MID(SUBSTITUTE(SUBSTITUTE("x"&amp;C145," ",""),"-",""),2,40)</x:f>
        <x:v>09132095113</x:v>
      </x:c>
      <x:c r="H145" s="18" t="str">
        <x:f>LOWER(TRIM(D145))</x:f>
        <x:v>client137@demo.example</x:v>
      </x:c>
      <x:c r="I145" s="18" t="str">
        <x:f>IF(AND(ISNUMBER(SEARCH("@",H145)),ISNUMBER(SEARCH(".",H145))),"ساختار قابل بررسی","ایمیل ناقص")</x:f>
        <x:v>ساختار قابل بررسی</x:v>
      </x:c>
      <x:c r="J145" s="18" t="str">
        <x:f>H145</x:f>
        <x:v>client137@demo.example</x:v>
      </x:c>
      <x:c r="K145" s="18" t="str">
        <x:f>IF(COUNTIF($H$9:H145,H145)&gt;1,"تکراری","اولین ثبت")</x:f>
        <x:v>اولین ثبت</x:v>
      </x:c>
      <x:c r="L145" s="18" t="str">
        <x:f>IF(OR(F145="",G145="",I145&lt;&gt;"ساختار قابل بررسی"),"نیاز به اصلاح","قابل بررسی")</x:f>
        <x:v>قابل بررسی</x:v>
      </x:c>
    </x:row>
    <x:row r="146" ht="23" customHeight="1">
      <x:c r="A146" s="16" t="str">
        <x:v>RAW-0138</x:v>
      </x:c>
      <x:c r="B146" s="16" t="str">
        <x:v>بهرام  كريمي</x:v>
      </x:c>
      <x:c r="C146" s="16" t="str">
        <x:v>09669960617</x:v>
      </x:c>
      <x:c r="D146" s="16" t="str">
        <x:v>client138@demo.example</x:v>
      </x:c>
      <x:c r="E146" s="16" t="str">
        <x:v>تبریز</x:v>
      </x:c>
      <x:c r="F146" s="18" t="str">
        <x:f>TRIM(SUBSTITUTE(SUBSTITUTE(B146,"ي","ی"),"ك","ک"))</x:f>
        <x:v>بهرام کریمی</x:v>
      </x:c>
      <x:c r="G146" s="18" t="str">
        <x:f>MID(SUBSTITUTE(SUBSTITUTE("x"&amp;C146," ",""),"-",""),2,40)</x:f>
        <x:v>09669960617</x:v>
      </x:c>
      <x:c r="H146" s="18" t="str">
        <x:f>LOWER(TRIM(D146))</x:f>
        <x:v>client138@demo.example</x:v>
      </x:c>
      <x:c r="I146" s="18" t="str">
        <x:f>IF(AND(ISNUMBER(SEARCH("@",H146)),ISNUMBER(SEARCH(".",H146))),"ساختار قابل بررسی","ایمیل ناقص")</x:f>
        <x:v>ساختار قابل بررسی</x:v>
      </x:c>
      <x:c r="J146" s="18" t="str">
        <x:f>H146</x:f>
        <x:v>client138@demo.example</x:v>
      </x:c>
      <x:c r="K146" s="18" t="str">
        <x:f>IF(COUNTIF($H$9:H146,H146)&gt;1,"تکراری","اولین ثبت")</x:f>
        <x:v>اولین ثبت</x:v>
      </x:c>
      <x:c r="L146" s="18" t="str">
        <x:f>IF(OR(F146="",G146="",I146&lt;&gt;"ساختار قابل بررسی"),"نیاز به اصلاح","قابل بررسی")</x:f>
        <x:v>قابل بررسی</x:v>
      </x:c>
    </x:row>
    <x:row r="147" ht="23" customHeight="1">
      <x:c r="A147" s="16" t="str">
        <x:v>RAW-0139</x:v>
      </x:c>
      <x:c r="B147" s="16" t="str">
        <x:v>علي حسینی</x:v>
      </x:c>
      <x:c r="C147" s="16" t="str">
        <x:v>09484492018</x:v>
      </x:c>
      <x:c r="D147" s="16" t="str">
        <x:v>client139@demo.example</x:v>
      </x:c>
      <x:c r="E147" s="16" t="str">
        <x:v>تهران</x:v>
      </x:c>
      <x:c r="F147" s="18" t="str">
        <x:f>TRIM(SUBSTITUTE(SUBSTITUTE(B147,"ي","ی"),"ك","ک"))</x:f>
        <x:v>علی حسینی</x:v>
      </x:c>
      <x:c r="G147" s="18" t="str">
        <x:f>MID(SUBSTITUTE(SUBSTITUTE("x"&amp;C147," ",""),"-",""),2,40)</x:f>
        <x:v>09484492018</x:v>
      </x:c>
      <x:c r="H147" s="18" t="str">
        <x:f>LOWER(TRIM(D147))</x:f>
        <x:v>client139@demo.example</x:v>
      </x:c>
      <x:c r="I147" s="18" t="str">
        <x:f>IF(AND(ISNUMBER(SEARCH("@",H147)),ISNUMBER(SEARCH(".",H147))),"ساختار قابل بررسی","ایمیل ناقص")</x:f>
        <x:v>ساختار قابل بررسی</x:v>
      </x:c>
      <x:c r="J147" s="18" t="str">
        <x:f>H147</x:f>
        <x:v>client139@demo.example</x:v>
      </x:c>
      <x:c r="K147" s="18" t="str">
        <x:f>IF(COUNTIF($H$9:H147,H147)&gt;1,"تکراری","اولین ثبت")</x:f>
        <x:v>اولین ثبت</x:v>
      </x:c>
      <x:c r="L147" s="18" t="str">
        <x:f>IF(OR(F147="",G147="",I147&lt;&gt;"ساختار قابل بررسی"),"نیاز به اصلاح","قابل بررسی")</x:f>
        <x:v>قابل بررسی</x:v>
      </x:c>
    </x:row>
    <x:row r="148" ht="23" customHeight="1">
      <x:c r="A148" s="16" t="str">
        <x:v>RAW-0140</x:v>
      </x:c>
      <x:c r="B148" s="16" t="str">
        <x:v>كريم  باقري</x:v>
      </x:c>
      <x:c r="C148" s="16" t="str">
        <x:v>09151566340</x:v>
      </x:c>
      <x:c r="D148" s="16" t="str">
        <x:v> CLIENT140@DEMO.EXAMPLE </x:v>
      </x:c>
      <x:c r="E148" s="16" t="str">
        <x:v>کرج</x:v>
      </x:c>
      <x:c r="F148" s="18" t="str">
        <x:f>TRIM(SUBSTITUTE(SUBSTITUTE(B148,"ي","ی"),"ك","ک"))</x:f>
        <x:v>کریم باقری</x:v>
      </x:c>
      <x:c r="G148" s="18" t="str">
        <x:f>MID(SUBSTITUTE(SUBSTITUTE("x"&amp;C148," ",""),"-",""),2,40)</x:f>
        <x:v>09151566340</x:v>
      </x:c>
      <x:c r="H148" s="18" t="str">
        <x:f>LOWER(TRIM(D148))</x:f>
        <x:v>client140@demo.example</x:v>
      </x:c>
      <x:c r="I148" s="18" t="str">
        <x:f>IF(AND(ISNUMBER(SEARCH("@",H148)),ISNUMBER(SEARCH(".",H148))),"ساختار قابل بررسی","ایمیل ناقص")</x:f>
        <x:v>ساختار قابل بررسی</x:v>
      </x:c>
      <x:c r="J148" s="18" t="str">
        <x:f>H148</x:f>
        <x:v>client140@demo.example</x:v>
      </x:c>
      <x:c r="K148" s="18" t="str">
        <x:f>IF(COUNTIF($H$9:H148,H148)&gt;1,"تکراری","اولین ثبت")</x:f>
        <x:v>اولین ثبت</x:v>
      </x:c>
      <x:c r="L148" s="18" t="str">
        <x:f>IF(OR(F148="",G148="",I148&lt;&gt;"ساختار قابل بررسی"),"نیاز به اصلاح","قابل بررسی")</x:f>
        <x:v>قابل بررسی</x:v>
      </x:c>
    </x:row>
    <x:row r="149" ht="23" customHeight="1">
      <x:c r="A149" s="16" t="str">
        <x:v>RAW-0141</x:v>
      </x:c>
      <x:c r="B149" s="16" t="str">
        <x:v>کیوان  باقري</x:v>
      </x:c>
      <x:c r="C149" s="16" t="str">
        <x:v>09286094541</x:v>
      </x:c>
      <x:c r="D149" s="16" t="str">
        <x:v>client141@demo.example</x:v>
      </x:c>
      <x:c r="E149" s="16" t="str">
        <x:v>مشهد</x:v>
      </x:c>
      <x:c r="F149" s="18" t="str">
        <x:f>TRIM(SUBSTITUTE(SUBSTITUTE(B149,"ي","ی"),"ك","ک"))</x:f>
        <x:v>کیوان باقری</x:v>
      </x:c>
      <x:c r="G149" s="18" t="str">
        <x:f>MID(SUBSTITUTE(SUBSTITUTE("x"&amp;C149," ",""),"-",""),2,40)</x:f>
        <x:v>09286094541</x:v>
      </x:c>
      <x:c r="H149" s="18" t="str">
        <x:f>LOWER(TRIM(D149))</x:f>
        <x:v>client141@demo.example</x:v>
      </x:c>
      <x:c r="I149" s="18" t="str">
        <x:f>IF(AND(ISNUMBER(SEARCH("@",H149)),ISNUMBER(SEARCH(".",H149))),"ساختار قابل بررسی","ایمیل ناقص")</x:f>
        <x:v>ساختار قابل بررسی</x:v>
      </x:c>
      <x:c r="J149" s="18" t="str">
        <x:f>H149</x:f>
        <x:v>client141@demo.example</x:v>
      </x:c>
      <x:c r="K149" s="18" t="str">
        <x:f>IF(COUNTIF($H$9:H149,H149)&gt;1,"تکراری","اولین ثبت")</x:f>
        <x:v>اولین ثبت</x:v>
      </x:c>
      <x:c r="L149" s="18" t="str">
        <x:f>IF(OR(F149="",G149="",I149&lt;&gt;"ساختار قابل بررسی"),"نیاز به اصلاح","قابل بررسی")</x:f>
        <x:v>قابل بررسی</x:v>
      </x:c>
    </x:row>
    <x:row r="150" ht="23" customHeight="1">
      <x:c r="A150" s="16" t="str">
        <x:v>RAW-0142</x:v>
      </x:c>
      <x:c r="B150" s="16" t="str">
        <x:v>کیوان  هاشمي</x:v>
      </x:c>
      <x:c r="C150" s="16" t="str">
        <x:v>09902157146</x:v>
      </x:c>
      <x:c r="D150" s="16" t="str">
        <x:v>client142@demo.example</x:v>
      </x:c>
      <x:c r="E150" s="16" t="str">
        <x:v>مشهد</x:v>
      </x:c>
      <x:c r="F150" s="18" t="str">
        <x:f>TRIM(SUBSTITUTE(SUBSTITUTE(B150,"ي","ی"),"ك","ک"))</x:f>
        <x:v>کیوان هاشمی</x:v>
      </x:c>
      <x:c r="G150" s="18" t="str">
        <x:f>MID(SUBSTITUTE(SUBSTITUTE("x"&amp;C150," ",""),"-",""),2,40)</x:f>
        <x:v>09902157146</x:v>
      </x:c>
      <x:c r="H150" s="18" t="str">
        <x:f>LOWER(TRIM(D150))</x:f>
        <x:v>client142@demo.example</x:v>
      </x:c>
      <x:c r="I150" s="18" t="str">
        <x:f>IF(AND(ISNUMBER(SEARCH("@",H150)),ISNUMBER(SEARCH(".",H150))),"ساختار قابل بررسی","ایمیل ناقص")</x:f>
        <x:v>ساختار قابل بررسی</x:v>
      </x:c>
      <x:c r="J150" s="18" t="str">
        <x:f>H150</x:f>
        <x:v>client142@demo.example</x:v>
      </x:c>
      <x:c r="K150" s="18" t="str">
        <x:f>IF(COUNTIF($H$9:H150,H150)&gt;1,"تکراری","اولین ثبت")</x:f>
        <x:v>اولین ثبت</x:v>
      </x:c>
      <x:c r="L150" s="18" t="str">
        <x:f>IF(OR(F150="",G150="",I150&lt;&gt;"ساختار قابل بررسی"),"نیاز به اصلاح","قابل بررسی")</x:f>
        <x:v>قابل بررسی</x:v>
      </x:c>
    </x:row>
    <x:row r="151" ht="23" customHeight="1">
      <x:c r="A151" s="16" t="str">
        <x:v>RAW-0143</x:v>
      </x:c>
      <x:c r="B151" s="16" t="str">
        <x:v>آرش باقري</x:v>
      </x:c>
      <x:c r="C151" s="16" t="str">
        <x:v>09419176451</x:v>
      </x:c>
      <x:c r="D151" s="16" t="str">
        <x:v>client143demo.example</x:v>
      </x:c>
      <x:c r="E151" s="16" t="str">
        <x:v>تهران</x:v>
      </x:c>
      <x:c r="F151" s="18" t="str">
        <x:f>TRIM(SUBSTITUTE(SUBSTITUTE(B151,"ي","ی"),"ك","ک"))</x:f>
        <x:v>آرش باقری</x:v>
      </x:c>
      <x:c r="G151" s="18" t="str">
        <x:f>MID(SUBSTITUTE(SUBSTITUTE("x"&amp;C151," ",""),"-",""),2,40)</x:f>
        <x:v>09419176451</x:v>
      </x:c>
      <x:c r="H151" s="18" t="str">
        <x:f>LOWER(TRIM(D151))</x:f>
        <x:v>client143demo.example</x:v>
      </x:c>
      <x:c r="I151" s="18" t="str">
        <x:f>IF(AND(ISNUMBER(SEARCH("@",H151)),ISNUMBER(SEARCH(".",H151))),"ساختار قابل بررسی","ایمیل ناقص")</x:f>
        <x:v>ایمیل ناقص</x:v>
      </x:c>
      <x:c r="J151" s="18" t="str">
        <x:f>H151</x:f>
        <x:v>client143demo.example</x:v>
      </x:c>
      <x:c r="K151" s="18" t="str">
        <x:f>IF(COUNTIF($H$9:H151,H151)&gt;1,"تکراری","اولین ثبت")</x:f>
        <x:v>اولین ثبت</x:v>
      </x:c>
      <x:c r="L151" s="18" t="str">
        <x:f>IF(OR(F151="",G151="",I151&lt;&gt;"ساختار قابل بررسی"),"نیاز به اصلاح","قابل بررسی")</x:f>
        <x:v>نیاز به اصلاح</x:v>
      </x:c>
    </x:row>
    <x:row r="152" ht="23" customHeight="1">
      <x:c r="A152" s="16" t="str">
        <x:v>RAW-0144</x:v>
      </x:c>
      <x:c r="B152" s="16" t="str">
        <x:v>كريم هاشمي</x:v>
      </x:c>
      <x:c r="C152" s="16" t="str">
        <x:v>09662127146</x:v>
      </x:c>
      <x:c r="D152" s="16" t="str">
        <x:v> CLIENT137@DEMO.EXAMPLE </x:v>
      </x:c>
      <x:c r="E152" s="16" t="str">
        <x:v>تبریز</x:v>
      </x:c>
      <x:c r="F152" s="18" t="str">
        <x:f>TRIM(SUBSTITUTE(SUBSTITUTE(B152,"ي","ی"),"ك","ک"))</x:f>
        <x:v>کریم هاشمی</x:v>
      </x:c>
      <x:c r="G152" s="18" t="str">
        <x:f>MID(SUBSTITUTE(SUBSTITUTE("x"&amp;C152," ",""),"-",""),2,40)</x:f>
        <x:v>09662127146</x:v>
      </x:c>
      <x:c r="H152" s="18" t="str">
        <x:f>LOWER(TRIM(D152))</x:f>
        <x:v>client137@demo.example</x:v>
      </x:c>
      <x:c r="I152" s="18" t="str">
        <x:f>IF(AND(ISNUMBER(SEARCH("@",H152)),ISNUMBER(SEARCH(".",H152))),"ساختار قابل بررسی","ایمیل ناقص")</x:f>
        <x:v>ساختار قابل بررسی</x:v>
      </x:c>
      <x:c r="J152" s="18" t="str">
        <x:f>H152</x:f>
        <x:v>client137@demo.example</x:v>
      </x:c>
      <x:c r="K152" s="18" t="str">
        <x:f>IF(COUNTIF($H$9:H152,H152)&gt;1,"تکراری","اولین ثبت")</x:f>
        <x:v>تکراری</x:v>
      </x:c>
      <x:c r="L152" s="18" t="str">
        <x:f>IF(OR(F152="",G152="",I152&lt;&gt;"ساختار قابل بررسی"),"نیاز به اصلاح","قابل بررسی")</x:f>
        <x:v>قابل بررسی</x:v>
      </x:c>
    </x:row>
    <x:row r="153" ht="23" customHeight="1">
      <x:c r="A153" s="16" t="str">
        <x:v>RAW-0145</x:v>
      </x:c>
      <x:c r="B153" s="16" t="str">
        <x:v>مینا  مرادي</x:v>
      </x:c>
      <x:c r="C153" s="16" t="str">
        <x:v>09927667147</x:v>
      </x:c>
      <x:c r="D153" s="16" t="str">
        <x:v>client145@demo.example</x:v>
      </x:c>
      <x:c r="E153" s="16" t="str">
        <x:v>تبریز</x:v>
      </x:c>
      <x:c r="F153" s="18" t="str">
        <x:f>TRIM(SUBSTITUTE(SUBSTITUTE(B153,"ي","ی"),"ك","ک"))</x:f>
        <x:v>مینا مرادی</x:v>
      </x:c>
      <x:c r="G153" s="18" t="str">
        <x:f>MID(SUBSTITUTE(SUBSTITUTE("x"&amp;C153," ",""),"-",""),2,40)</x:f>
        <x:v>09927667147</x:v>
      </x:c>
      <x:c r="H153" s="18" t="str">
        <x:f>LOWER(TRIM(D153))</x:f>
        <x:v>client145@demo.example</x:v>
      </x:c>
      <x:c r="I153" s="18" t="str">
        <x:f>IF(AND(ISNUMBER(SEARCH("@",H153)),ISNUMBER(SEARCH(".",H153))),"ساختار قابل بررسی","ایمیل ناقص")</x:f>
        <x:v>ساختار قابل بررسی</x:v>
      </x:c>
      <x:c r="J153" s="18" t="str">
        <x:f>H153</x:f>
        <x:v>client145@demo.example</x:v>
      </x:c>
      <x:c r="K153" s="18" t="str">
        <x:f>IF(COUNTIF($H$9:H153,H153)&gt;1,"تکراری","اولین ثبت")</x:f>
        <x:v>اولین ثبت</x:v>
      </x:c>
      <x:c r="L153" s="18" t="str">
        <x:f>IF(OR(F153="",G153="",I153&lt;&gt;"ساختار قابل بررسی"),"نیاز به اصلاح","قابل بررسی")</x:f>
        <x:v>قابل بررسی</x:v>
      </x:c>
    </x:row>
    <x:row r="154" ht="23" customHeight="1">
      <x:c r="A154" s="16" t="str">
        <x:v>RAW-0146</x:v>
      </x:c>
      <x:c r="B154" s="16" t="str">
        <x:v>سارا محمودي</x:v>
      </x:c>
      <x:c r="C154" s="16" t="str">
        <x:v>09121337830</x:v>
      </x:c>
      <x:c r="D154" s="16" t="str">
        <x:v>client146@demo.example</x:v>
      </x:c>
      <x:c r="E154" s="16" t="str">
        <x:v>تبریز</x:v>
      </x:c>
      <x:c r="F154" s="18" t="str">
        <x:f>TRIM(SUBSTITUTE(SUBSTITUTE(B154,"ي","ی"),"ك","ک"))</x:f>
        <x:v>سارا محمودی</x:v>
      </x:c>
      <x:c r="G154" s="18" t="str">
        <x:f>MID(SUBSTITUTE(SUBSTITUTE("x"&amp;C154," ",""),"-",""),2,40)</x:f>
        <x:v>09121337830</x:v>
      </x:c>
      <x:c r="H154" s="18" t="str">
        <x:f>LOWER(TRIM(D154))</x:f>
        <x:v>client146@demo.example</x:v>
      </x:c>
      <x:c r="I154" s="18" t="str">
        <x:f>IF(AND(ISNUMBER(SEARCH("@",H154)),ISNUMBER(SEARCH(".",H154))),"ساختار قابل بررسی","ایمیل ناقص")</x:f>
        <x:v>ساختار قابل بررسی</x:v>
      </x:c>
      <x:c r="J154" s="18" t="str">
        <x:f>H154</x:f>
        <x:v>client146@demo.example</x:v>
      </x:c>
      <x:c r="K154" s="18" t="str">
        <x:f>IF(COUNTIF($H$9:H154,H154)&gt;1,"تکراری","اولین ثبت")</x:f>
        <x:v>اولین ثبت</x:v>
      </x:c>
      <x:c r="L154" s="18" t="str">
        <x:f>IF(OR(F154="",G154="",I154&lt;&gt;"ساختار قابل بررسی"),"نیاز به اصلاح","قابل بررسی")</x:f>
        <x:v>قابل بررسی</x:v>
      </x:c>
    </x:row>
    <x:row r="155" ht="23" customHeight="1">
      <x:c r="A155" s="16" t="str">
        <x:v>RAW-0147</x:v>
      </x:c>
      <x:c r="B155" s="16" t="str">
        <x:v>کیوان  نوري</x:v>
      </x:c>
      <x:c r="C155" s="16" t="str">
        <x:v>09624026581</x:v>
      </x:c>
      <x:c r="D155" s="16" t="str">
        <x:v>client147@demo.example</x:v>
      </x:c>
      <x:c r="E155" s="16" t="str">
        <x:v>تهران</x:v>
      </x:c>
      <x:c r="F155" s="18" t="str">
        <x:f>TRIM(SUBSTITUTE(SUBSTITUTE(B155,"ي","ی"),"ك","ک"))</x:f>
        <x:v>کیوان نوری</x:v>
      </x:c>
      <x:c r="G155" s="18" t="str">
        <x:f>MID(SUBSTITUTE(SUBSTITUTE("x"&amp;C155," ",""),"-",""),2,40)</x:f>
        <x:v>09624026581</x:v>
      </x:c>
      <x:c r="H155" s="18" t="str">
        <x:f>LOWER(TRIM(D155))</x:f>
        <x:v>client147@demo.example</x:v>
      </x:c>
      <x:c r="I155" s="18" t="str">
        <x:f>IF(AND(ISNUMBER(SEARCH("@",H155)),ISNUMBER(SEARCH(".",H155))),"ساختار قابل بررسی","ایمیل ناقص")</x:f>
        <x:v>ساختار قابل بررسی</x:v>
      </x:c>
      <x:c r="J155" s="18" t="str">
        <x:f>H155</x:f>
        <x:v>client147@demo.example</x:v>
      </x:c>
      <x:c r="K155" s="18" t="str">
        <x:f>IF(COUNTIF($H$9:H155,H155)&gt;1,"تکراری","اولین ثبت")</x:f>
        <x:v>اولین ثبت</x:v>
      </x:c>
      <x:c r="L155" s="18" t="str">
        <x:f>IF(OR(F155="",G155="",I155&lt;&gt;"ساختار قابل بررسی"),"نیاز به اصلاح","قابل بررسی")</x:f>
        <x:v>قابل بررسی</x:v>
      </x:c>
    </x:row>
    <x:row r="156" ht="23" customHeight="1">
      <x:c r="A156" s="16" t="str">
        <x:v>RAW-0148</x:v>
      </x:c>
      <x:c r="B156" s="16" t="str">
        <x:v>کیوان  كريمي</x:v>
      </x:c>
      <x:c r="C156" s="16" t="str">
        <x:v>09838616546</x:v>
      </x:c>
      <x:c r="D156" s="16" t="str">
        <x:v> CLIENT148@DEMO.EXAMPLE </x:v>
      </x:c>
      <x:c r="E156" s="16" t="str">
        <x:v>کرج</x:v>
      </x:c>
      <x:c r="F156" s="18" t="str">
        <x:f>TRIM(SUBSTITUTE(SUBSTITUTE(B156,"ي","ی"),"ك","ک"))</x:f>
        <x:v>کیوان کریمی</x:v>
      </x:c>
      <x:c r="G156" s="18" t="str">
        <x:f>MID(SUBSTITUTE(SUBSTITUTE("x"&amp;C156," ",""),"-",""),2,40)</x:f>
        <x:v>09838616546</x:v>
      </x:c>
      <x:c r="H156" s="18" t="str">
        <x:f>LOWER(TRIM(D156))</x:f>
        <x:v>client148@demo.example</x:v>
      </x:c>
      <x:c r="I156" s="18" t="str">
        <x:f>IF(AND(ISNUMBER(SEARCH("@",H156)),ISNUMBER(SEARCH(".",H156))),"ساختار قابل بررسی","ایمیل ناقص")</x:f>
        <x:v>ساختار قابل بررسی</x:v>
      </x:c>
      <x:c r="J156" s="18" t="str">
        <x:f>H156</x:f>
        <x:v>client148@demo.example</x:v>
      </x:c>
      <x:c r="K156" s="18" t="str">
        <x:f>IF(COUNTIF($H$9:H156,H156)&gt;1,"تکراری","اولین ثبت")</x:f>
        <x:v>اولین ثبت</x:v>
      </x:c>
      <x:c r="L156" s="18" t="str">
        <x:f>IF(OR(F156="",G156="",I156&lt;&gt;"ساختار قابل بررسی"),"نیاز به اصلاح","قابل بررسی")</x:f>
        <x:v>قابل بررسی</x:v>
      </x:c>
    </x:row>
    <x:row r="157" ht="23" customHeight="1">
      <x:c r="A157" s="16" t="str">
        <x:v>RAW-0149</x:v>
      </x:c>
      <x:c r="B157" s="16" t="str">
        <x:v>علي هاشمي</x:v>
      </x:c>
      <x:c r="C157" s="16" t="str">
        <x:v>09437626877</x:v>
      </x:c>
      <x:c r="D157" s="16" t="str">
        <x:v>client149@demo.example</x:v>
      </x:c>
      <x:c r="E157" s="16" t="str">
        <x:v>تهران</x:v>
      </x:c>
      <x:c r="F157" s="18" t="str">
        <x:f>TRIM(SUBSTITUTE(SUBSTITUTE(B157,"ي","ی"),"ك","ک"))</x:f>
        <x:v>علی هاشمی</x:v>
      </x:c>
      <x:c r="G157" s="18" t="str">
        <x:f>MID(SUBSTITUTE(SUBSTITUTE("x"&amp;C157," ",""),"-",""),2,40)</x:f>
        <x:v>09437626877</x:v>
      </x:c>
      <x:c r="H157" s="18" t="str">
        <x:f>LOWER(TRIM(D157))</x:f>
        <x:v>client149@demo.example</x:v>
      </x:c>
      <x:c r="I157" s="18" t="str">
        <x:f>IF(AND(ISNUMBER(SEARCH("@",H157)),ISNUMBER(SEARCH(".",H157))),"ساختار قابل بررسی","ایمیل ناقص")</x:f>
        <x:v>ساختار قابل بررسی</x:v>
      </x:c>
      <x:c r="J157" s="18" t="str">
        <x:f>H157</x:f>
        <x:v>client149@demo.example</x:v>
      </x:c>
      <x:c r="K157" s="18" t="str">
        <x:f>IF(COUNTIF($H$9:H157,H157)&gt;1,"تکراری","اولین ثبت")</x:f>
        <x:v>اولین ثبت</x:v>
      </x:c>
      <x:c r="L157" s="18" t="str">
        <x:f>IF(OR(F157="",G157="",I157&lt;&gt;"ساختار قابل بررسی"),"نیاز به اصلاح","قابل بررسی")</x:f>
        <x:v>قابل بررسی</x:v>
      </x:c>
    </x:row>
    <x:row r="158" ht="23" customHeight="1">
      <x:c r="A158" s="16" t="str">
        <x:v>RAW-0150</x:v>
      </x:c>
      <x:c r="B158" s="16" t="str">
        <x:v>نيما  باقري</x:v>
      </x:c>
      <x:c r="C158" s="16" t="str">
        <x:v>09302079213</x:v>
      </x:c>
      <x:c r="D158" s="16" t="str">
        <x:v>client150@demo.example</x:v>
      </x:c>
      <x:c r="E158" s="16" t="str">
        <x:v>تبریز</x:v>
      </x:c>
      <x:c r="F158" s="18" t="str">
        <x:f>TRIM(SUBSTITUTE(SUBSTITUTE(B158,"ي","ی"),"ك","ک"))</x:f>
        <x:v>نیما باقری</x:v>
      </x:c>
      <x:c r="G158" s="18" t="str">
        <x:f>MID(SUBSTITUTE(SUBSTITUTE("x"&amp;C158," ",""),"-",""),2,40)</x:f>
        <x:v>09302079213</x:v>
      </x:c>
      <x:c r="H158" s="18" t="str">
        <x:f>LOWER(TRIM(D158))</x:f>
        <x:v>client150@demo.example</x:v>
      </x:c>
      <x:c r="I158" s="18" t="str">
        <x:f>IF(AND(ISNUMBER(SEARCH("@",H158)),ISNUMBER(SEARCH(".",H158))),"ساختار قابل بررسی","ایمیل ناقص")</x:f>
        <x:v>ساختار قابل بررسی</x:v>
      </x:c>
      <x:c r="J158" s="18" t="str">
        <x:f>H158</x:f>
        <x:v>client150@demo.example</x:v>
      </x:c>
      <x:c r="K158" s="18" t="str">
        <x:f>IF(COUNTIF($H$9:H158,H158)&gt;1,"تکراری","اولین ثبت")</x:f>
        <x:v>اولین ثبت</x:v>
      </x:c>
      <x:c r="L158" s="18" t="str">
        <x:f>IF(OR(F158="",G158="",I158&lt;&gt;"ساختار قابل بررسی"),"نیاز به اصلاح","قابل بررسی")</x:f>
        <x:v>قابل بررسی</x:v>
      </x:c>
    </x:row>
    <x:row r="159" ht="23" customHeight="1">
      <x:c r="A159" s="16" t="str">
        <x:v>RAW-0151</x:v>
      </x:c>
      <x:c r="B159" s="16" t="str">
        <x:v>آرش  هاشمي</x:v>
      </x:c>
      <x:c r="C159" s="16" t="str">
        <x:v>09896919942</x:v>
      </x:c>
      <x:c r="D159" s="16" t="str">
        <x:v>client151@demo.example</x:v>
      </x:c>
      <x:c r="E159" s="16" t="str">
        <x:v>کرج</x:v>
      </x:c>
      <x:c r="F159" s="18" t="str">
        <x:f>TRIM(SUBSTITUTE(SUBSTITUTE(B159,"ي","ی"),"ك","ک"))</x:f>
        <x:v>آرش هاشمی</x:v>
      </x:c>
      <x:c r="G159" s="18" t="str">
        <x:f>MID(SUBSTITUTE(SUBSTITUTE("x"&amp;C159," ",""),"-",""),2,40)</x:f>
        <x:v>09896919942</x:v>
      </x:c>
      <x:c r="H159" s="18" t="str">
        <x:f>LOWER(TRIM(D159))</x:f>
        <x:v>client151@demo.example</x:v>
      </x:c>
      <x:c r="I159" s="18" t="str">
        <x:f>IF(AND(ISNUMBER(SEARCH("@",H159)),ISNUMBER(SEARCH(".",H159))),"ساختار قابل بررسی","ایمیل ناقص")</x:f>
        <x:v>ساختار قابل بررسی</x:v>
      </x:c>
      <x:c r="J159" s="18" t="str">
        <x:f>H159</x:f>
        <x:v>client151@demo.example</x:v>
      </x:c>
      <x:c r="K159" s="18" t="str">
        <x:f>IF(COUNTIF($H$9:H159,H159)&gt;1,"تکراری","اولین ثبت")</x:f>
        <x:v>اولین ثبت</x:v>
      </x:c>
      <x:c r="L159" s="18" t="str">
        <x:f>IF(OR(F159="",G159="",I159&lt;&gt;"ساختار قابل بررسی"),"نیاز به اصلاح","قابل بررسی")</x:f>
        <x:v>قابل بررسی</x:v>
      </x:c>
    </x:row>
    <x:row r="160" ht="23" customHeight="1">
      <x:c r="A160" s="16" t="str">
        <x:v>RAW-0152</x:v>
      </x:c>
      <x:c r="B160" s="16" t="str">
        <x:v>نيما طالبی</x:v>
      </x:c>
      <x:c r="C160" s="16" t="str">
        <x:v>09549043631</x:v>
      </x:c>
      <x:c r="D160" s="16" t="str">
        <x:v> CLIENT152@DEMO.EXAMPLE </x:v>
      </x:c>
      <x:c r="E160" s="16" t="str">
        <x:v>اصفهان</x:v>
      </x:c>
      <x:c r="F160" s="18" t="str">
        <x:f>TRIM(SUBSTITUTE(SUBSTITUTE(B160,"ي","ی"),"ك","ک"))</x:f>
        <x:v>نیما طالبی</x:v>
      </x:c>
      <x:c r="G160" s="18" t="str">
        <x:f>MID(SUBSTITUTE(SUBSTITUTE("x"&amp;C160," ",""),"-",""),2,40)</x:f>
        <x:v>09549043631</x:v>
      </x:c>
      <x:c r="H160" s="18" t="str">
        <x:f>LOWER(TRIM(D160))</x:f>
        <x:v>client152@demo.example</x:v>
      </x:c>
      <x:c r="I160" s="18" t="str">
        <x:f>IF(AND(ISNUMBER(SEARCH("@",H160)),ISNUMBER(SEARCH(".",H160))),"ساختار قابل بررسی","ایمیل ناقص")</x:f>
        <x:v>ساختار قابل بررسی</x:v>
      </x:c>
      <x:c r="J160" s="18" t="str">
        <x:f>H160</x:f>
        <x:v>client152@demo.example</x:v>
      </x:c>
      <x:c r="K160" s="18" t="str">
        <x:f>IF(COUNTIF($H$9:H160,H160)&gt;1,"تکراری","اولین ثبت")</x:f>
        <x:v>اولین ثبت</x:v>
      </x:c>
      <x:c r="L160" s="18" t="str">
        <x:f>IF(OR(F160="",G160="",I160&lt;&gt;"ساختار قابل بررسی"),"نیاز به اصلاح","قابل بررسی")</x:f>
        <x:v>قابل بررسی</x:v>
      </x:c>
    </x:row>
    <x:row r="161" ht="23" customHeight="1">
      <x:c r="A161" s="16" t="str">
        <x:v>RAW-0153</x:v>
      </x:c>
      <x:c r="B161" s="16" t="str">
        <x:v>كريم باقري</x:v>
      </x:c>
      <x:c r="C161" s="16" t="str">
        <x:v>0953-588 5707</x:v>
      </x:c>
      <x:c r="D161" s="16" t="str">
        <x:v>client146@demo.example</x:v>
      </x:c>
      <x:c r="E161" s="16" t="str">
        <x:v>اصفهان</x:v>
      </x:c>
      <x:c r="F161" s="18" t="str">
        <x:f>TRIM(SUBSTITUTE(SUBSTITUTE(B161,"ي","ی"),"ك","ک"))</x:f>
        <x:v>کریم باقری</x:v>
      </x:c>
      <x:c r="G161" s="18" t="str">
        <x:f>MID(SUBSTITUTE(SUBSTITUTE("x"&amp;C161," ",""),"-",""),2,40)</x:f>
        <x:v>09535885707</x:v>
      </x:c>
      <x:c r="H161" s="18" t="str">
        <x:f>LOWER(TRIM(D161))</x:f>
        <x:v>client146@demo.example</x:v>
      </x:c>
      <x:c r="I161" s="18" t="str">
        <x:f>IF(AND(ISNUMBER(SEARCH("@",H161)),ISNUMBER(SEARCH(".",H161))),"ساختار قابل بررسی","ایمیل ناقص")</x:f>
        <x:v>ساختار قابل بررسی</x:v>
      </x:c>
      <x:c r="J161" s="18" t="str">
        <x:f>H161</x:f>
        <x:v>client146@demo.example</x:v>
      </x:c>
      <x:c r="K161" s="18" t="str">
        <x:f>IF(COUNTIF($H$9:H161,H161)&gt;1,"تکراری","اولین ثبت")</x:f>
        <x:v>تکراری</x:v>
      </x:c>
      <x:c r="L161" s="18" t="str">
        <x:f>IF(OR(F161="",G161="",I161&lt;&gt;"ساختار قابل بررسی"),"نیاز به اصلاح","قابل بررسی")</x:f>
        <x:v>قابل بررسی</x:v>
      </x:c>
    </x:row>
    <x:row r="162" ht="23" customHeight="1">
      <x:c r="A162" s="16" t="str">
        <x:v>RAW-0154</x:v>
      </x:c>
      <x:c r="B162" s="16" t="str">
        <x:v>مريم  هاشمي</x:v>
      </x:c>
      <x:c r="C162" s="16" t="str">
        <x:v>0960-162 2626</x:v>
      </x:c>
      <x:c r="D162" s="16" t="str">
        <x:v>client154@demo.example</x:v>
      </x:c>
      <x:c r="E162" s="16" t="str">
        <x:v>مشهد</x:v>
      </x:c>
      <x:c r="F162" s="18" t="str">
        <x:f>TRIM(SUBSTITUTE(SUBSTITUTE(B162,"ي","ی"),"ك","ک"))</x:f>
        <x:v>مریم هاشمی</x:v>
      </x:c>
      <x:c r="G162" s="18" t="str">
        <x:f>MID(SUBSTITUTE(SUBSTITUTE("x"&amp;C162," ",""),"-",""),2,40)</x:f>
        <x:v>09601622626</x:v>
      </x:c>
      <x:c r="H162" s="18" t="str">
        <x:f>LOWER(TRIM(D162))</x:f>
        <x:v>client154@demo.example</x:v>
      </x:c>
      <x:c r="I162" s="18" t="str">
        <x:f>IF(AND(ISNUMBER(SEARCH("@",H162)),ISNUMBER(SEARCH(".",H162))),"ساختار قابل بررسی","ایمیل ناقص")</x:f>
        <x:v>ساختار قابل بررسی</x:v>
      </x:c>
      <x:c r="J162" s="18" t="str">
        <x:f>H162</x:f>
        <x:v>client154@demo.example</x:v>
      </x:c>
      <x:c r="K162" s="18" t="str">
        <x:f>IF(COUNTIF($H$9:H162,H162)&gt;1,"تکراری","اولین ثبت")</x:f>
        <x:v>اولین ثبت</x:v>
      </x:c>
      <x:c r="L162" s="18" t="str">
        <x:f>IF(OR(F162="",G162="",I162&lt;&gt;"ساختار قابل بررسی"),"نیاز به اصلاح","قابل بررسی")</x:f>
        <x:v>قابل بررسی</x:v>
      </x:c>
    </x:row>
    <x:row r="163" ht="23" customHeight="1">
      <x:c r="A163" s="16" t="str">
        <x:v>RAW-0155</x:v>
      </x:c>
      <x:c r="B163" s="16" t="str">
        <x:v>نيما  محمودي</x:v>
      </x:c>
      <x:c r="C163" s="16" t="str">
        <x:v>09646361757</x:v>
      </x:c>
      <x:c r="D163" s="16" t="str">
        <x:v>client155@demo.example</x:v>
      </x:c>
      <x:c r="E163" s="16" t="str">
        <x:v>تهران</x:v>
      </x:c>
      <x:c r="F163" s="18" t="str">
        <x:f>TRIM(SUBSTITUTE(SUBSTITUTE(B163,"ي","ی"),"ك","ک"))</x:f>
        <x:v>نیما محمودی</x:v>
      </x:c>
      <x:c r="G163" s="18" t="str">
        <x:f>MID(SUBSTITUTE(SUBSTITUTE("x"&amp;C163," ",""),"-",""),2,40)</x:f>
        <x:v>09646361757</x:v>
      </x:c>
      <x:c r="H163" s="18" t="str">
        <x:f>LOWER(TRIM(D163))</x:f>
        <x:v>client155@demo.example</x:v>
      </x:c>
      <x:c r="I163" s="18" t="str">
        <x:f>IF(AND(ISNUMBER(SEARCH("@",H163)),ISNUMBER(SEARCH(".",H163))),"ساختار قابل بررسی","ایمیل ناقص")</x:f>
        <x:v>ساختار قابل بررسی</x:v>
      </x:c>
      <x:c r="J163" s="18" t="str">
        <x:f>H163</x:f>
        <x:v>client155@demo.example</x:v>
      </x:c>
      <x:c r="K163" s="18" t="str">
        <x:f>IF(COUNTIF($H$9:H163,H163)&gt;1,"تکراری","اولین ثبت")</x:f>
        <x:v>اولین ثبت</x:v>
      </x:c>
      <x:c r="L163" s="18" t="str">
        <x:f>IF(OR(F163="",G163="",I163&lt;&gt;"ساختار قابل بررسی"),"نیاز به اصلاح","قابل بررسی")</x:f>
        <x:v>قابل بررسی</x:v>
      </x:c>
    </x:row>
    <x:row r="164" ht="23" customHeight="1">
      <x:c r="A164" s="16" t="str">
        <x:v>RAW-0156</x:v>
      </x:c>
      <x:c r="B164" s="16" t="str">
        <x:v>نوشين طالبی</x:v>
      </x:c>
      <x:c r="C164" s="16" t="str">
        <x:v>09357634220</x:v>
      </x:c>
      <x:c r="D164" s="16" t="str">
        <x:v> CLIENT156DEMO.EXAMPLE </x:v>
      </x:c>
      <x:c r="E164" s="16" t="str">
        <x:v>اصفهان</x:v>
      </x:c>
      <x:c r="F164" s="18" t="str">
        <x:f>TRIM(SUBSTITUTE(SUBSTITUTE(B164,"ي","ی"),"ك","ک"))</x:f>
        <x:v>نوشین طالبی</x:v>
      </x:c>
      <x:c r="G164" s="18" t="str">
        <x:f>MID(SUBSTITUTE(SUBSTITUTE("x"&amp;C164," ",""),"-",""),2,40)</x:f>
        <x:v>09357634220</x:v>
      </x:c>
      <x:c r="H164" s="18" t="str">
        <x:f>LOWER(TRIM(D164))</x:f>
        <x:v>client156demo.example</x:v>
      </x:c>
      <x:c r="I164" s="18" t="str">
        <x:f>IF(AND(ISNUMBER(SEARCH("@",H164)),ISNUMBER(SEARCH(".",H164))),"ساختار قابل بررسی","ایمیل ناقص")</x:f>
        <x:v>ایمیل ناقص</x:v>
      </x:c>
      <x:c r="J164" s="18" t="str">
        <x:f>H164</x:f>
        <x:v>client156demo.example</x:v>
      </x:c>
      <x:c r="K164" s="18" t="str">
        <x:f>IF(COUNTIF($H$9:H164,H164)&gt;1,"تکراری","اولین ثبت")</x:f>
        <x:v>اولین ثبت</x:v>
      </x:c>
      <x:c r="L164" s="18" t="str">
        <x:f>IF(OR(F164="",G164="",I164&lt;&gt;"ساختار قابل بررسی"),"نیاز به اصلاح","قابل بررسی")</x:f>
        <x:v>نیاز به اصلاح</x:v>
      </x:c>
    </x:row>
    <x:row r="165" ht="23" customHeight="1">
      <x:c r="A165" s="16" t="str">
        <x:v>RAW-0157</x:v>
      </x:c>
      <x:c r="B165" s="16" t="str">
        <x:v>هانيه طالبی</x:v>
      </x:c>
      <x:c r="C165" s="16" t="str">
        <x:v>09456701715</x:v>
      </x:c>
      <x:c r="D165" s="16" t="str">
        <x:v>client157@demo.example</x:v>
      </x:c>
      <x:c r="E165" s="16" t="str">
        <x:v>اصفهان</x:v>
      </x:c>
      <x:c r="F165" s="18" t="str">
        <x:f>TRIM(SUBSTITUTE(SUBSTITUTE(B165,"ي","ی"),"ك","ک"))</x:f>
        <x:v>هانیه طالبی</x:v>
      </x:c>
      <x:c r="G165" s="18" t="str">
        <x:f>MID(SUBSTITUTE(SUBSTITUTE("x"&amp;C165," ",""),"-",""),2,40)</x:f>
        <x:v>09456701715</x:v>
      </x:c>
      <x:c r="H165" s="18" t="str">
        <x:f>LOWER(TRIM(D165))</x:f>
        <x:v>client157@demo.example</x:v>
      </x:c>
      <x:c r="I165" s="18" t="str">
        <x:f>IF(AND(ISNUMBER(SEARCH("@",H165)),ISNUMBER(SEARCH(".",H165))),"ساختار قابل بررسی","ایمیل ناقص")</x:f>
        <x:v>ساختار قابل بررسی</x:v>
      </x:c>
      <x:c r="J165" s="18" t="str">
        <x:f>H165</x:f>
        <x:v>client157@demo.example</x:v>
      </x:c>
      <x:c r="K165" s="18" t="str">
        <x:f>IF(COUNTIF($H$9:H165,H165)&gt;1,"تکراری","اولین ثبت")</x:f>
        <x:v>اولین ثبت</x:v>
      </x:c>
      <x:c r="L165" s="18" t="str">
        <x:f>IF(OR(F165="",G165="",I165&lt;&gt;"ساختار قابل بررسی"),"نیاز به اصلاح","قابل بررسی")</x:f>
        <x:v>قابل بررسی</x:v>
      </x:c>
    </x:row>
    <x:row r="166" ht="23" customHeight="1">
      <x:c r="A166" s="16" t="str">
        <x:v>RAW-0158</x:v>
      </x:c>
      <x:c r="B166" s="16" t="str">
        <x:v>مینا  رضايي</x:v>
      </x:c>
      <x:c r="C166" s="16" t="str">
        <x:v>09279623521</x:v>
      </x:c>
      <x:c r="D166" s="16" t="str">
        <x:v>client158@demo.example</x:v>
      </x:c>
      <x:c r="E166" s="16" t="str">
        <x:v>اصفهان</x:v>
      </x:c>
      <x:c r="F166" s="18" t="str">
        <x:f>TRIM(SUBSTITUTE(SUBSTITUTE(B166,"ي","ی"),"ك","ک"))</x:f>
        <x:v>مینا رضایی</x:v>
      </x:c>
      <x:c r="G166" s="18" t="str">
        <x:f>MID(SUBSTITUTE(SUBSTITUTE("x"&amp;C166," ",""),"-",""),2,40)</x:f>
        <x:v>09279623521</x:v>
      </x:c>
      <x:c r="H166" s="18" t="str">
        <x:f>LOWER(TRIM(D166))</x:f>
        <x:v>client158@demo.example</x:v>
      </x:c>
      <x:c r="I166" s="18" t="str">
        <x:f>IF(AND(ISNUMBER(SEARCH("@",H166)),ISNUMBER(SEARCH(".",H166))),"ساختار قابل بررسی","ایمیل ناقص")</x:f>
        <x:v>ساختار قابل بررسی</x:v>
      </x:c>
      <x:c r="J166" s="18" t="str">
        <x:f>H166</x:f>
        <x:v>client158@demo.example</x:v>
      </x:c>
      <x:c r="K166" s="18" t="str">
        <x:f>IF(COUNTIF($H$9:H166,H166)&gt;1,"تکراری","اولین ثبت")</x:f>
        <x:v>اولین ثبت</x:v>
      </x:c>
      <x:c r="L166" s="18" t="str">
        <x:f>IF(OR(F166="",G166="",I166&lt;&gt;"ساختار قابل بررسی"),"نیاز به اصلاح","قابل بررسی")</x:f>
        <x:v>قابل بررسی</x:v>
      </x:c>
    </x:row>
    <x:row r="167" ht="23" customHeight="1">
      <x:c r="A167" s="16" t="str">
        <x:v>RAW-0159</x:v>
      </x:c>
      <x:c r="B167" s="16" t="str">
        <x:v>نيما  كريمي</x:v>
      </x:c>
      <x:c r="C167" s="16" t="str">
        <x:v>09480838455</x:v>
      </x:c>
      <x:c r="D167" s="16" t="str">
        <x:v>client159@demo.example</x:v>
      </x:c>
      <x:c r="E167" s="16" t="str">
        <x:v>تبریز</x:v>
      </x:c>
      <x:c r="F167" s="18" t="str">
        <x:f>TRIM(SUBSTITUTE(SUBSTITUTE(B167,"ي","ی"),"ك","ک"))</x:f>
        <x:v>نیما کریمی</x:v>
      </x:c>
      <x:c r="G167" s="18" t="str">
        <x:f>MID(SUBSTITUTE(SUBSTITUTE("x"&amp;C167," ",""),"-",""),2,40)</x:f>
        <x:v>09480838455</x:v>
      </x:c>
      <x:c r="H167" s="18" t="str">
        <x:f>LOWER(TRIM(D167))</x:f>
        <x:v>client159@demo.example</x:v>
      </x:c>
      <x:c r="I167" s="18" t="str">
        <x:f>IF(AND(ISNUMBER(SEARCH("@",H167)),ISNUMBER(SEARCH(".",H167))),"ساختار قابل بررسی","ایمیل ناقص")</x:f>
        <x:v>ساختار قابل بررسی</x:v>
      </x:c>
      <x:c r="J167" s="18" t="str">
        <x:f>H167</x:f>
        <x:v>client159@demo.example</x:v>
      </x:c>
      <x:c r="K167" s="18" t="str">
        <x:f>IF(COUNTIF($H$9:H167,H167)&gt;1,"تکراری","اولین ثبت")</x:f>
        <x:v>اولین ثبت</x:v>
      </x:c>
      <x:c r="L167" s="18" t="str">
        <x:f>IF(OR(F167="",G167="",I167&lt;&gt;"ساختار قابل بررسی"),"نیاز به اصلاح","قابل بررسی")</x:f>
        <x:v>قابل بررسی</x:v>
      </x:c>
    </x:row>
    <x:row r="168" ht="23" customHeight="1">
      <x:c r="A168" s="16" t="str">
        <x:v>RAW-0160</x:v>
      </x:c>
      <x:c r="B168" s="16" t="str">
        <x:v>بهرام طالبی</x:v>
      </x:c>
      <x:c r="C168" s="16" t="str">
        <x:v>09920899231</x:v>
      </x:c>
      <x:c r="D168" s="16" t="str">
        <x:v> CLIENT160@DEMO.EXAMPLE </x:v>
      </x:c>
      <x:c r="E168" s="16" t="str">
        <x:v>تهران</x:v>
      </x:c>
      <x:c r="F168" s="18" t="str">
        <x:f>TRIM(SUBSTITUTE(SUBSTITUTE(B168,"ي","ی"),"ك","ک"))</x:f>
        <x:v>بهرام طالبی</x:v>
      </x:c>
      <x:c r="G168" s="18" t="str">
        <x:f>MID(SUBSTITUTE(SUBSTITUTE("x"&amp;C168," ",""),"-",""),2,40)</x:f>
        <x:v>09920899231</x:v>
      </x:c>
      <x:c r="H168" s="18" t="str">
        <x:f>LOWER(TRIM(D168))</x:f>
        <x:v>client160@demo.example</x:v>
      </x:c>
      <x:c r="I168" s="18" t="str">
        <x:f>IF(AND(ISNUMBER(SEARCH("@",H168)),ISNUMBER(SEARCH(".",H168))),"ساختار قابل بررسی","ایمیل ناقص")</x:f>
        <x:v>ساختار قابل بررسی</x:v>
      </x:c>
      <x:c r="J168" s="18" t="str">
        <x:f>H168</x:f>
        <x:v>client160@demo.example</x:v>
      </x:c>
      <x:c r="K168" s="18" t="str">
        <x:f>IF(COUNTIF($H$9:H168,H168)&gt;1,"تکراری","اولین ثبت")</x:f>
        <x:v>اولین ثبت</x:v>
      </x:c>
      <x:c r="L168" s="18" t="str">
        <x:f>IF(OR(F168="",G168="",I168&lt;&gt;"ساختار قابل بررسی"),"نیاز به اصلاح","قابل بررسی")</x:f>
        <x:v>قابل بررسی</x:v>
      </x:c>
    </x:row>
    <x:row r="169" ht="23" customHeight="1">
      <x:c r="A169" s="16" t="str">
        <x:v>RAW-0161</x:v>
      </x:c>
      <x:c r="B169" s="16" t="str">
        <x:v>مريم  سليمي</x:v>
      </x:c>
      <x:c r="C169" s="16" t="str">
        <x:v>09576493181</x:v>
      </x:c>
      <x:c r="D169" s="16" t="str">
        <x:v>client161@demo.example</x:v>
      </x:c>
      <x:c r="E169" s="16" t="str">
        <x:v>اصفهان</x:v>
      </x:c>
      <x:c r="F169" s="18" t="str">
        <x:f>TRIM(SUBSTITUTE(SUBSTITUTE(B169,"ي","ی"),"ك","ک"))</x:f>
        <x:v>مریم سلیمی</x:v>
      </x:c>
      <x:c r="G169" s="18" t="str">
        <x:f>MID(SUBSTITUTE(SUBSTITUTE("x"&amp;C169," ",""),"-",""),2,40)</x:f>
        <x:v>09576493181</x:v>
      </x:c>
      <x:c r="H169" s="18" t="str">
        <x:f>LOWER(TRIM(D169))</x:f>
        <x:v>client161@demo.example</x:v>
      </x:c>
      <x:c r="I169" s="18" t="str">
        <x:f>IF(AND(ISNUMBER(SEARCH("@",H169)),ISNUMBER(SEARCH(".",H169))),"ساختار قابل بررسی","ایمیل ناقص")</x:f>
        <x:v>ساختار قابل بررسی</x:v>
      </x:c>
      <x:c r="J169" s="18" t="str">
        <x:f>H169</x:f>
        <x:v>client161@demo.example</x:v>
      </x:c>
      <x:c r="K169" s="18" t="str">
        <x:f>IF(COUNTIF($H$9:H169,H169)&gt;1,"تکراری","اولین ثبت")</x:f>
        <x:v>اولین ثبت</x:v>
      </x:c>
      <x:c r="L169" s="18" t="str">
        <x:f>IF(OR(F169="",G169="",I169&lt;&gt;"ساختار قابل بررسی"),"نیاز به اصلاح","قابل بررسی")</x:f>
        <x:v>قابل بررسی</x:v>
      </x:c>
    </x:row>
    <x:row r="170" ht="23" customHeight="1">
      <x:c r="A170" s="16" t="str">
        <x:v>RAW-0162</x:v>
      </x:c>
      <x:c r="B170" s="16" t="str">
        <x:v>مینا حسینی</x:v>
      </x:c>
      <x:c r="C170" s="16" t="str">
        <x:v>0988-871 4107</x:v>
      </x:c>
      <x:c r="D170" s="16" t="str">
        <x:v>client155@demo.example</x:v>
      </x:c>
      <x:c r="E170" s="16" t="str">
        <x:v>شیراز</x:v>
      </x:c>
      <x:c r="F170" s="18" t="str">
        <x:f>TRIM(SUBSTITUTE(SUBSTITUTE(B170,"ي","ی"),"ك","ک"))</x:f>
        <x:v>مینا حسینی</x:v>
      </x:c>
      <x:c r="G170" s="18" t="str">
        <x:f>MID(SUBSTITUTE(SUBSTITUTE("x"&amp;C170," ",""),"-",""),2,40)</x:f>
        <x:v>09888714107</x:v>
      </x:c>
      <x:c r="H170" s="18" t="str">
        <x:f>LOWER(TRIM(D170))</x:f>
        <x:v>client155@demo.example</x:v>
      </x:c>
      <x:c r="I170" s="18" t="str">
        <x:f>IF(AND(ISNUMBER(SEARCH("@",H170)),ISNUMBER(SEARCH(".",H170))),"ساختار قابل بررسی","ایمیل ناقص")</x:f>
        <x:v>ساختار قابل بررسی</x:v>
      </x:c>
      <x:c r="J170" s="18" t="str">
        <x:f>H170</x:f>
        <x:v>client155@demo.example</x:v>
      </x:c>
      <x:c r="K170" s="18" t="str">
        <x:f>IF(COUNTIF($H$9:H170,H170)&gt;1,"تکراری","اولین ثبت")</x:f>
        <x:v>تکراری</x:v>
      </x:c>
      <x:c r="L170" s="18" t="str">
        <x:f>IF(OR(F170="",G170="",I170&lt;&gt;"ساختار قابل بررسی"),"نیاز به اصلاح","قابل بررسی")</x:f>
        <x:v>قابل بررسی</x:v>
      </x:c>
    </x:row>
    <x:row r="171" ht="23" customHeight="1">
      <x:c r="A171" s="16" t="str">
        <x:v>RAW-0163</x:v>
      </x:c>
      <x:c r="B171" s="16" t="str">
        <x:v>سمیه حسینی</x:v>
      </x:c>
      <x:c r="C171" s="16" t="str">
        <x:v>09677930511</x:v>
      </x:c>
      <x:c r="D171" s="16" t="str">
        <x:v>client163@demo.example</x:v>
      </x:c>
      <x:c r="E171" s="16" t="str">
        <x:v>شیراز</x:v>
      </x:c>
      <x:c r="F171" s="18" t="str">
        <x:f>TRIM(SUBSTITUTE(SUBSTITUTE(B171,"ي","ی"),"ك","ک"))</x:f>
        <x:v>سمیه حسینی</x:v>
      </x:c>
      <x:c r="G171" s="18" t="str">
        <x:f>MID(SUBSTITUTE(SUBSTITUTE("x"&amp;C171," ",""),"-",""),2,40)</x:f>
        <x:v>09677930511</x:v>
      </x:c>
      <x:c r="H171" s="18" t="str">
        <x:f>LOWER(TRIM(D171))</x:f>
        <x:v>client163@demo.example</x:v>
      </x:c>
      <x:c r="I171" s="18" t="str">
        <x:f>IF(AND(ISNUMBER(SEARCH("@",H171)),ISNUMBER(SEARCH(".",H171))),"ساختار قابل بررسی","ایمیل ناقص")</x:f>
        <x:v>ساختار قابل بررسی</x:v>
      </x:c>
      <x:c r="J171" s="18" t="str">
        <x:f>H171</x:f>
        <x:v>client163@demo.example</x:v>
      </x:c>
      <x:c r="K171" s="18" t="str">
        <x:f>IF(COUNTIF($H$9:H171,H171)&gt;1,"تکراری","اولین ثبت")</x:f>
        <x:v>اولین ثبت</x:v>
      </x:c>
      <x:c r="L171" s="18" t="str">
        <x:f>IF(OR(F171="",G171="",I171&lt;&gt;"ساختار قابل بررسی"),"نیاز به اصلاح","قابل بررسی")</x:f>
        <x:v>قابل بررسی</x:v>
      </x:c>
    </x:row>
    <x:row r="172" ht="23" customHeight="1">
      <x:c r="A172" s="16" t="str">
        <x:v>RAW-0164</x:v>
      </x:c>
      <x:c r="B172" s="16" t="str">
        <x:v>مینا هاشمي</x:v>
      </x:c>
      <x:c r="C172" s="16" t="str">
        <x:v>09578823698</x:v>
      </x:c>
      <x:c r="D172" s="16" t="str">
        <x:v> CLIENT164@DEMO.EXAMPLE </x:v>
      </x:c>
      <x:c r="E172" s="16" t="str">
        <x:v>مشهد</x:v>
      </x:c>
      <x:c r="F172" s="18" t="str">
        <x:f>TRIM(SUBSTITUTE(SUBSTITUTE(B172,"ي","ی"),"ك","ک"))</x:f>
        <x:v>مینا هاشمی</x:v>
      </x:c>
      <x:c r="G172" s="18" t="str">
        <x:f>MID(SUBSTITUTE(SUBSTITUTE("x"&amp;C172," ",""),"-",""),2,40)</x:f>
        <x:v>09578823698</x:v>
      </x:c>
      <x:c r="H172" s="18" t="str">
        <x:f>LOWER(TRIM(D172))</x:f>
        <x:v>client164@demo.example</x:v>
      </x:c>
      <x:c r="I172" s="18" t="str">
        <x:f>IF(AND(ISNUMBER(SEARCH("@",H172)),ISNUMBER(SEARCH(".",H172))),"ساختار قابل بررسی","ایمیل ناقص")</x:f>
        <x:v>ساختار قابل بررسی</x:v>
      </x:c>
      <x:c r="J172" s="18" t="str">
        <x:f>H172</x:f>
        <x:v>client164@demo.example</x:v>
      </x:c>
      <x:c r="K172" s="18" t="str">
        <x:f>IF(COUNTIF($H$9:H172,H172)&gt;1,"تکراری","اولین ثبت")</x:f>
        <x:v>اولین ثبت</x:v>
      </x:c>
      <x:c r="L172" s="18" t="str">
        <x:f>IF(OR(F172="",G172="",I172&lt;&gt;"ساختار قابل بررسی"),"نیاز به اصلاح","قابل بررسی")</x:f>
        <x:v>قابل بررسی</x:v>
      </x:c>
    </x:row>
    <x:row r="173" ht="23" customHeight="1">
      <x:c r="A173" s="16" t="str">
        <x:v>RAW-0165</x:v>
      </x:c>
      <x:c r="B173" s="16" t="str">
        <x:v>كريم  محمودي</x:v>
      </x:c>
      <x:c r="C173" s="16" t="str">
        <x:v>0967-031 1121</x:v>
      </x:c>
      <x:c r="D173" s="16" t="str">
        <x:v>client165@demo.example</x:v>
      </x:c>
      <x:c r="E173" s="16" t="str">
        <x:v>شیراز</x:v>
      </x:c>
      <x:c r="F173" s="18" t="str">
        <x:f>TRIM(SUBSTITUTE(SUBSTITUTE(B173,"ي","ی"),"ك","ک"))</x:f>
        <x:v>کریم محمودی</x:v>
      </x:c>
      <x:c r="G173" s="18" t="str">
        <x:f>MID(SUBSTITUTE(SUBSTITUTE("x"&amp;C173," ",""),"-",""),2,40)</x:f>
        <x:v>09670311121</x:v>
      </x:c>
      <x:c r="H173" s="18" t="str">
        <x:f>LOWER(TRIM(D173))</x:f>
        <x:v>client165@demo.example</x:v>
      </x:c>
      <x:c r="I173" s="18" t="str">
        <x:f>IF(AND(ISNUMBER(SEARCH("@",H173)),ISNUMBER(SEARCH(".",H173))),"ساختار قابل بررسی","ایمیل ناقص")</x:f>
        <x:v>ساختار قابل بررسی</x:v>
      </x:c>
      <x:c r="J173" s="18" t="str">
        <x:f>H173</x:f>
        <x:v>client165@demo.example</x:v>
      </x:c>
      <x:c r="K173" s="18" t="str">
        <x:f>IF(COUNTIF($H$9:H173,H173)&gt;1,"تکراری","اولین ثبت")</x:f>
        <x:v>اولین ثبت</x:v>
      </x:c>
      <x:c r="L173" s="18" t="str">
        <x:f>IF(OR(F173="",G173="",I173&lt;&gt;"ساختار قابل بررسی"),"نیاز به اصلاح","قابل بررسی")</x:f>
        <x:v>قابل بررسی</x:v>
      </x:c>
    </x:row>
    <x:row r="174" ht="23" customHeight="1">
      <x:c r="A174" s="16" t="str">
        <x:v>RAW-0166</x:v>
      </x:c>
      <x:c r="B174" s="16" t="str">
        <x:v>بهرام  سليمي</x:v>
      </x:c>
      <x:c r="C174" s="16" t="str">
        <x:v>0947-044 3692</x:v>
      </x:c>
      <x:c r="D174" s="16" t="str">
        <x:v>client166@demo.example</x:v>
      </x:c>
      <x:c r="E174" s="16" t="str">
        <x:v>تبریز</x:v>
      </x:c>
      <x:c r="F174" s="18" t="str">
        <x:f>TRIM(SUBSTITUTE(SUBSTITUTE(B174,"ي","ی"),"ك","ک"))</x:f>
        <x:v>بهرام سلیمی</x:v>
      </x:c>
      <x:c r="G174" s="18" t="str">
        <x:f>MID(SUBSTITUTE(SUBSTITUTE("x"&amp;C174," ",""),"-",""),2,40)</x:f>
        <x:v>09470443692</x:v>
      </x:c>
      <x:c r="H174" s="18" t="str">
        <x:f>LOWER(TRIM(D174))</x:f>
        <x:v>client166@demo.example</x:v>
      </x:c>
      <x:c r="I174" s="18" t="str">
        <x:f>IF(AND(ISNUMBER(SEARCH("@",H174)),ISNUMBER(SEARCH(".",H174))),"ساختار قابل بررسی","ایمیل ناقص")</x:f>
        <x:v>ساختار قابل بررسی</x:v>
      </x:c>
      <x:c r="J174" s="18" t="str">
        <x:f>H174</x:f>
        <x:v>client166@demo.example</x:v>
      </x:c>
      <x:c r="K174" s="18" t="str">
        <x:f>IF(COUNTIF($H$9:H174,H174)&gt;1,"تکراری","اولین ثبت")</x:f>
        <x:v>اولین ثبت</x:v>
      </x:c>
      <x:c r="L174" s="18" t="str">
        <x:f>IF(OR(F174="",G174="",I174&lt;&gt;"ساختار قابل بررسی"),"نیاز به اصلاح","قابل بررسی")</x:f>
        <x:v>قابل بررسی</x:v>
      </x:c>
    </x:row>
    <x:row r="175" ht="23" customHeight="1">
      <x:c r="A175" s="16" t="str">
        <x:v>RAW-0167</x:v>
      </x:c>
      <x:c r="B175" s="16" t="str">
        <x:v>آرش كريمي</x:v>
      </x:c>
      <x:c r="C175" s="16" t="str">
        <x:v>0920-599 5196</x:v>
      </x:c>
      <x:c r="D175" s="16" t="str">
        <x:v>client167@demo.example</x:v>
      </x:c>
      <x:c r="E175" s="16" t="str">
        <x:v>کرج</x:v>
      </x:c>
      <x:c r="F175" s="18" t="str">
        <x:f>TRIM(SUBSTITUTE(SUBSTITUTE(B175,"ي","ی"),"ك","ک"))</x:f>
        <x:v>آرش کریمی</x:v>
      </x:c>
      <x:c r="G175" s="18" t="str">
        <x:f>MID(SUBSTITUTE(SUBSTITUTE("x"&amp;C175," ",""),"-",""),2,40)</x:f>
        <x:v>09205995196</x:v>
      </x:c>
      <x:c r="H175" s="18" t="str">
        <x:f>LOWER(TRIM(D175))</x:f>
        <x:v>client167@demo.example</x:v>
      </x:c>
      <x:c r="I175" s="18" t="str">
        <x:f>IF(AND(ISNUMBER(SEARCH("@",H175)),ISNUMBER(SEARCH(".",H175))),"ساختار قابل بررسی","ایمیل ناقص")</x:f>
        <x:v>ساختار قابل بررسی</x:v>
      </x:c>
      <x:c r="J175" s="18" t="str">
        <x:f>H175</x:f>
        <x:v>client167@demo.example</x:v>
      </x:c>
      <x:c r="K175" s="18" t="str">
        <x:f>IF(COUNTIF($H$9:H175,H175)&gt;1,"تکراری","اولین ثبت")</x:f>
        <x:v>اولین ثبت</x:v>
      </x:c>
      <x:c r="L175" s="18" t="str">
        <x:f>IF(OR(F175="",G175="",I175&lt;&gt;"ساختار قابل بررسی"),"نیاز به اصلاح","قابل بررسی")</x:f>
        <x:v>قابل بررسی</x:v>
      </x:c>
    </x:row>
    <x:row r="176" ht="23" customHeight="1">
      <x:c r="A176" s="16" t="str">
        <x:v>RAW-0168</x:v>
      </x:c>
      <x:c r="B176" s="16" t="str">
        <x:v>آرش  مرادي</x:v>
      </x:c>
      <x:c r="C176" s="16" t="str">
        <x:v>09706214305</x:v>
      </x:c>
      <x:c r="D176" s="16" t="str">
        <x:v> CLIENT168@DEMO.EXAMPLE </x:v>
      </x:c>
      <x:c r="E176" s="16" t="str">
        <x:v>تبریز</x:v>
      </x:c>
      <x:c r="F176" s="18" t="str">
        <x:f>TRIM(SUBSTITUTE(SUBSTITUTE(B176,"ي","ی"),"ك","ک"))</x:f>
        <x:v>آرش مرادی</x:v>
      </x:c>
      <x:c r="G176" s="18" t="str">
        <x:f>MID(SUBSTITUTE(SUBSTITUTE("x"&amp;C176," ",""),"-",""),2,40)</x:f>
        <x:v>09706214305</x:v>
      </x:c>
      <x:c r="H176" s="18" t="str">
        <x:f>LOWER(TRIM(D176))</x:f>
        <x:v>client168@demo.example</x:v>
      </x:c>
      <x:c r="I176" s="18" t="str">
        <x:f>IF(AND(ISNUMBER(SEARCH("@",H176)),ISNUMBER(SEARCH(".",H176))),"ساختار قابل بررسی","ایمیل ناقص")</x:f>
        <x:v>ساختار قابل بررسی</x:v>
      </x:c>
      <x:c r="J176" s="18" t="str">
        <x:f>H176</x:f>
        <x:v>client168@demo.example</x:v>
      </x:c>
      <x:c r="K176" s="18" t="str">
        <x:f>IF(COUNTIF($H$9:H176,H176)&gt;1,"تکراری","اولین ثبت")</x:f>
        <x:v>اولین ثبت</x:v>
      </x:c>
      <x:c r="L176" s="18" t="str">
        <x:f>IF(OR(F176="",G176="",I176&lt;&gt;"ساختار قابل بررسی"),"نیاز به اصلاح","قابل بررسی")</x:f>
        <x:v>قابل بررسی</x:v>
      </x:c>
    </x:row>
    <x:row r="177" ht="23" customHeight="1">
      <x:c r="A177" s="16" t="str">
        <x:v>RAW-0169</x:v>
      </x:c>
      <x:c r="B177" s="16" t="str">
        <x:v>کیوان رضايي</x:v>
      </x:c>
      <x:c r="C177" s="16" t="str">
        <x:v>0937-510 3140</x:v>
      </x:c>
      <x:c r="D177" s="16" t="str">
        <x:v>client169demo.example</x:v>
      </x:c>
      <x:c r="E177" s="16" t="str">
        <x:v>شیراز</x:v>
      </x:c>
      <x:c r="F177" s="18" t="str">
        <x:f>TRIM(SUBSTITUTE(SUBSTITUTE(B177,"ي","ی"),"ك","ک"))</x:f>
        <x:v>کیوان رضایی</x:v>
      </x:c>
      <x:c r="G177" s="18" t="str">
        <x:f>MID(SUBSTITUTE(SUBSTITUTE("x"&amp;C177," ",""),"-",""),2,40)</x:f>
        <x:v>09375103140</x:v>
      </x:c>
      <x:c r="H177" s="18" t="str">
        <x:f>LOWER(TRIM(D177))</x:f>
        <x:v>client169demo.example</x:v>
      </x:c>
      <x:c r="I177" s="18" t="str">
        <x:f>IF(AND(ISNUMBER(SEARCH("@",H177)),ISNUMBER(SEARCH(".",H177))),"ساختار قابل بررسی","ایمیل ناقص")</x:f>
        <x:v>ایمیل ناقص</x:v>
      </x:c>
      <x:c r="J177" s="18" t="str">
        <x:f>H177</x:f>
        <x:v>client169demo.example</x:v>
      </x:c>
      <x:c r="K177" s="18" t="str">
        <x:f>IF(COUNTIF($H$9:H177,H177)&gt;1,"تکراری","اولین ثبت")</x:f>
        <x:v>اولین ثبت</x:v>
      </x:c>
      <x:c r="L177" s="18" t="str">
        <x:f>IF(OR(F177="",G177="",I177&lt;&gt;"ساختار قابل بررسی"),"نیاز به اصلاح","قابل بررسی")</x:f>
        <x:v>نیاز به اصلاح</x:v>
      </x:c>
    </x:row>
    <x:row r="178" ht="23" customHeight="1">
      <x:c r="A178" s="16" t="str">
        <x:v>RAW-0170</x:v>
      </x:c>
      <x:c r="B178" s="16" t="str">
        <x:v>مريم مرادي</x:v>
      </x:c>
      <x:c r="C178" s="16" t="str">
        <x:v>09283349246</x:v>
      </x:c>
      <x:c r="D178" s="16" t="str">
        <x:v>client170@demo.example</x:v>
      </x:c>
      <x:c r="E178" s="16" t="str">
        <x:v>تهران</x:v>
      </x:c>
      <x:c r="F178" s="18" t="str">
        <x:f>TRIM(SUBSTITUTE(SUBSTITUTE(B178,"ي","ی"),"ك","ک"))</x:f>
        <x:v>مریم مرادی</x:v>
      </x:c>
      <x:c r="G178" s="18" t="str">
        <x:f>MID(SUBSTITUTE(SUBSTITUTE("x"&amp;C178," ",""),"-",""),2,40)</x:f>
        <x:v>09283349246</x:v>
      </x:c>
      <x:c r="H178" s="18" t="str">
        <x:f>LOWER(TRIM(D178))</x:f>
        <x:v>client170@demo.example</x:v>
      </x:c>
      <x:c r="I178" s="18" t="str">
        <x:f>IF(AND(ISNUMBER(SEARCH("@",H178)),ISNUMBER(SEARCH(".",H178))),"ساختار قابل بررسی","ایمیل ناقص")</x:f>
        <x:v>ساختار قابل بررسی</x:v>
      </x:c>
      <x:c r="J178" s="18" t="str">
        <x:f>H178</x:f>
        <x:v>client170@demo.example</x:v>
      </x:c>
      <x:c r="K178" s="18" t="str">
        <x:f>IF(COUNTIF($H$9:H178,H178)&gt;1,"تکراری","اولین ثبت")</x:f>
        <x:v>اولین ثبت</x:v>
      </x:c>
      <x:c r="L178" s="18" t="str">
        <x:f>IF(OR(F178="",G178="",I178&lt;&gt;"ساختار قابل بررسی"),"نیاز به اصلاح","قابل بررسی")</x:f>
        <x:v>قابل بررسی</x:v>
      </x:c>
    </x:row>
    <x:row r="179" ht="23" customHeight="1">
      <x:c r="A179" s="16" t="str">
        <x:v>RAW-0171</x:v>
      </x:c>
      <x:c r="B179" s="16" t="str">
        <x:v>نيما هاشمي</x:v>
      </x:c>
      <x:c r="C179" s="16" t="str">
        <x:v>09909328780</x:v>
      </x:c>
      <x:c r="D179" s="16" t="str">
        <x:v>client164@demo.example</x:v>
      </x:c>
      <x:c r="E179" s="16" t="str">
        <x:v>اصفهان</x:v>
      </x:c>
      <x:c r="F179" s="18" t="str">
        <x:f>TRIM(SUBSTITUTE(SUBSTITUTE(B179,"ي","ی"),"ك","ک"))</x:f>
        <x:v>نیما هاشمی</x:v>
      </x:c>
      <x:c r="G179" s="18" t="str">
        <x:f>MID(SUBSTITUTE(SUBSTITUTE("x"&amp;C179," ",""),"-",""),2,40)</x:f>
        <x:v>09909328780</x:v>
      </x:c>
      <x:c r="H179" s="18" t="str">
        <x:f>LOWER(TRIM(D179))</x:f>
        <x:v>client164@demo.example</x:v>
      </x:c>
      <x:c r="I179" s="18" t="str">
        <x:f>IF(AND(ISNUMBER(SEARCH("@",H179)),ISNUMBER(SEARCH(".",H179))),"ساختار قابل بررسی","ایمیل ناقص")</x:f>
        <x:v>ساختار قابل بررسی</x:v>
      </x:c>
      <x:c r="J179" s="18" t="str">
        <x:f>H179</x:f>
        <x:v>client164@demo.example</x:v>
      </x:c>
      <x:c r="K179" s="18" t="str">
        <x:f>IF(COUNTIF($H$9:H179,H179)&gt;1,"تکراری","اولین ثبت")</x:f>
        <x:v>تکراری</x:v>
      </x:c>
      <x:c r="L179" s="18" t="str">
        <x:f>IF(OR(F179="",G179="",I179&lt;&gt;"ساختار قابل بررسی"),"نیاز به اصلاح","قابل بررسی")</x:f>
        <x:v>قابل بررسی</x:v>
      </x:c>
    </x:row>
    <x:row r="180" ht="23" customHeight="1">
      <x:c r="A180" s="16" t="str">
        <x:v>RAW-0172</x:v>
      </x:c>
      <x:c r="B180" s="16" t="str">
        <x:v>نيما باقري</x:v>
      </x:c>
      <x:c r="C180" s="16" t="str">
        <x:v>09110189134</x:v>
      </x:c>
      <x:c r="D180" s="16" t="str">
        <x:v> CLIENT172@DEMO.EXAMPLE </x:v>
      </x:c>
      <x:c r="E180" s="16" t="str">
        <x:v>کرج</x:v>
      </x:c>
      <x:c r="F180" s="18" t="str">
        <x:f>TRIM(SUBSTITUTE(SUBSTITUTE(B180,"ي","ی"),"ك","ک"))</x:f>
        <x:v>نیما باقری</x:v>
      </x:c>
      <x:c r="G180" s="18" t="str">
        <x:f>MID(SUBSTITUTE(SUBSTITUTE("x"&amp;C180," ",""),"-",""),2,40)</x:f>
        <x:v>09110189134</x:v>
      </x:c>
      <x:c r="H180" s="18" t="str">
        <x:f>LOWER(TRIM(D180))</x:f>
        <x:v>client172@demo.example</x:v>
      </x:c>
      <x:c r="I180" s="18" t="str">
        <x:f>IF(AND(ISNUMBER(SEARCH("@",H180)),ISNUMBER(SEARCH(".",H180))),"ساختار قابل بررسی","ایمیل ناقص")</x:f>
        <x:v>ساختار قابل بررسی</x:v>
      </x:c>
      <x:c r="J180" s="18" t="str">
        <x:f>H180</x:f>
        <x:v>client172@demo.example</x:v>
      </x:c>
      <x:c r="K180" s="18" t="str">
        <x:f>IF(COUNTIF($H$9:H180,H180)&gt;1,"تکراری","اولین ثبت")</x:f>
        <x:v>اولین ثبت</x:v>
      </x:c>
      <x:c r="L180" s="18" t="str">
        <x:f>IF(OR(F180="",G180="",I180&lt;&gt;"ساختار قابل بررسی"),"نیاز به اصلاح","قابل بررسی")</x:f>
        <x:v>قابل بررسی</x:v>
      </x:c>
    </x:row>
    <x:row r="181" ht="23" customHeight="1">
      <x:c r="A181" s="16" t="str">
        <x:v>RAW-0173</x:v>
      </x:c>
      <x:c r="B181" s="16" t="str">
        <x:v>بهرام  باقري</x:v>
      </x:c>
      <x:c r="C181" s="16" t="str">
        <x:v>0981-714 5785</x:v>
      </x:c>
      <x:c r="D181" s="16" t="str">
        <x:v>client173@demo.example</x:v>
      </x:c>
      <x:c r="E181" s="16" t="str">
        <x:v>تبریز</x:v>
      </x:c>
      <x:c r="F181" s="18" t="str">
        <x:f>TRIM(SUBSTITUTE(SUBSTITUTE(B181,"ي","ی"),"ك","ک"))</x:f>
        <x:v>بهرام باقری</x:v>
      </x:c>
      <x:c r="G181" s="18" t="str">
        <x:f>MID(SUBSTITUTE(SUBSTITUTE("x"&amp;C181," ",""),"-",""),2,40)</x:f>
        <x:v>09817145785</x:v>
      </x:c>
      <x:c r="H181" s="18" t="str">
        <x:f>LOWER(TRIM(D181))</x:f>
        <x:v>client173@demo.example</x:v>
      </x:c>
      <x:c r="I181" s="18" t="str">
        <x:f>IF(AND(ISNUMBER(SEARCH("@",H181)),ISNUMBER(SEARCH(".",H181))),"ساختار قابل بررسی","ایمیل ناقص")</x:f>
        <x:v>ساختار قابل بررسی</x:v>
      </x:c>
      <x:c r="J181" s="18" t="str">
        <x:f>H181</x:f>
        <x:v>client173@demo.example</x:v>
      </x:c>
      <x:c r="K181" s="18" t="str">
        <x:f>IF(COUNTIF($H$9:H181,H181)&gt;1,"تکراری","اولین ثبت")</x:f>
        <x:v>اولین ثبت</x:v>
      </x:c>
      <x:c r="L181" s="18" t="str">
        <x:f>IF(OR(F181="",G181="",I181&lt;&gt;"ساختار قابل بررسی"),"نیاز به اصلاح","قابل بررسی")</x:f>
        <x:v>قابل بررسی</x:v>
      </x:c>
    </x:row>
    <x:row r="182" ht="23" customHeight="1">
      <x:c r="A182" s="16" t="str">
        <x:v>RAW-0174</x:v>
      </x:c>
      <x:c r="B182" s="16" t="str">
        <x:v>آرش  سليمي</x:v>
      </x:c>
      <x:c r="C182" s="16" t="str">
        <x:v>09244792689</x:v>
      </x:c>
      <x:c r="D182" s="16" t="str">
        <x:v>client174@demo.example</x:v>
      </x:c>
      <x:c r="E182" s="16" t="str">
        <x:v>اصفهان</x:v>
      </x:c>
      <x:c r="F182" s="18" t="str">
        <x:f>TRIM(SUBSTITUTE(SUBSTITUTE(B182,"ي","ی"),"ك","ک"))</x:f>
        <x:v>آرش سلیمی</x:v>
      </x:c>
      <x:c r="G182" s="18" t="str">
        <x:f>MID(SUBSTITUTE(SUBSTITUTE("x"&amp;C182," ",""),"-",""),2,40)</x:f>
        <x:v>09244792689</x:v>
      </x:c>
      <x:c r="H182" s="18" t="str">
        <x:f>LOWER(TRIM(D182))</x:f>
        <x:v>client174@demo.example</x:v>
      </x:c>
      <x:c r="I182" s="18" t="str">
        <x:f>IF(AND(ISNUMBER(SEARCH("@",H182)),ISNUMBER(SEARCH(".",H182))),"ساختار قابل بررسی","ایمیل ناقص")</x:f>
        <x:v>ساختار قابل بررسی</x:v>
      </x:c>
      <x:c r="J182" s="18" t="str">
        <x:f>H182</x:f>
        <x:v>client174@demo.example</x:v>
      </x:c>
      <x:c r="K182" s="18" t="str">
        <x:f>IF(COUNTIF($H$9:H182,H182)&gt;1,"تکراری","اولین ثبت")</x:f>
        <x:v>اولین ثبت</x:v>
      </x:c>
      <x:c r="L182" s="18" t="str">
        <x:f>IF(OR(F182="",G182="",I182&lt;&gt;"ساختار قابل بررسی"),"نیاز به اصلاح","قابل بررسی")</x:f>
        <x:v>قابل بررسی</x:v>
      </x:c>
    </x:row>
    <x:row r="183" ht="23" customHeight="1">
      <x:c r="A183" s="16" t="str">
        <x:v>RAW-0175</x:v>
      </x:c>
      <x:c r="B183" s="16" t="str">
        <x:v>سمیه  حسینی</x:v>
      </x:c>
      <x:c r="C183" s="16" t="str">
        <x:v>09237218099</x:v>
      </x:c>
      <x:c r="D183" s="16" t="str">
        <x:v>client175@demo.example</x:v>
      </x:c>
      <x:c r="E183" s="16" t="str">
        <x:v>اصفهان</x:v>
      </x:c>
      <x:c r="F183" s="18" t="str">
        <x:f>TRIM(SUBSTITUTE(SUBSTITUTE(B183,"ي","ی"),"ك","ک"))</x:f>
        <x:v>سمیه حسینی</x:v>
      </x:c>
      <x:c r="G183" s="18" t="str">
        <x:f>MID(SUBSTITUTE(SUBSTITUTE("x"&amp;C183," ",""),"-",""),2,40)</x:f>
        <x:v>09237218099</x:v>
      </x:c>
      <x:c r="H183" s="18" t="str">
        <x:f>LOWER(TRIM(D183))</x:f>
        <x:v>client175@demo.example</x:v>
      </x:c>
      <x:c r="I183" s="18" t="str">
        <x:f>IF(AND(ISNUMBER(SEARCH("@",H183)),ISNUMBER(SEARCH(".",H183))),"ساختار قابل بررسی","ایمیل ناقص")</x:f>
        <x:v>ساختار قابل بررسی</x:v>
      </x:c>
      <x:c r="J183" s="18" t="str">
        <x:f>H183</x:f>
        <x:v>client175@demo.example</x:v>
      </x:c>
      <x:c r="K183" s="18" t="str">
        <x:f>IF(COUNTIF($H$9:H183,H183)&gt;1,"تکراری","اولین ثبت")</x:f>
        <x:v>اولین ثبت</x:v>
      </x:c>
      <x:c r="L183" s="18" t="str">
        <x:f>IF(OR(F183="",G183="",I183&lt;&gt;"ساختار قابل بررسی"),"نیاز به اصلاح","قابل بررسی")</x:f>
        <x:v>قابل بررسی</x:v>
      </x:c>
    </x:row>
    <x:row r="184" ht="23" customHeight="1">
      <x:c r="A184" s="16" t="str">
        <x:v>RAW-0176</x:v>
      </x:c>
      <x:c r="B184" s="16" t="str">
        <x:v>کیوان باقري</x:v>
      </x:c>
      <x:c r="C184" s="16" t="str">
        <x:v>0920-776 9135</x:v>
      </x:c>
      <x:c r="D184" s="16" t="str">
        <x:v> CLIENT176@DEMO.EXAMPLE </x:v>
      </x:c>
      <x:c r="E184" s="16" t="str">
        <x:v>تبریز</x:v>
      </x:c>
      <x:c r="F184" s="18" t="str">
        <x:f>TRIM(SUBSTITUTE(SUBSTITUTE(B184,"ي","ی"),"ك","ک"))</x:f>
        <x:v>کیوان باقری</x:v>
      </x:c>
      <x:c r="G184" s="18" t="str">
        <x:f>MID(SUBSTITUTE(SUBSTITUTE("x"&amp;C184," ",""),"-",""),2,40)</x:f>
        <x:v>09207769135</x:v>
      </x:c>
      <x:c r="H184" s="18" t="str">
        <x:f>LOWER(TRIM(D184))</x:f>
        <x:v>client176@demo.example</x:v>
      </x:c>
      <x:c r="I184" s="18" t="str">
        <x:f>IF(AND(ISNUMBER(SEARCH("@",H184)),ISNUMBER(SEARCH(".",H184))),"ساختار قابل بررسی","ایمیل ناقص")</x:f>
        <x:v>ساختار قابل بررسی</x:v>
      </x:c>
      <x:c r="J184" s="18" t="str">
        <x:f>H184</x:f>
        <x:v>client176@demo.example</x:v>
      </x:c>
      <x:c r="K184" s="18" t="str">
        <x:f>IF(COUNTIF($H$9:H184,H184)&gt;1,"تکراری","اولین ثبت")</x:f>
        <x:v>اولین ثبت</x:v>
      </x:c>
      <x:c r="L184" s="18" t="str">
        <x:f>IF(OR(F184="",G184="",I184&lt;&gt;"ساختار قابل بررسی"),"نیاز به اصلاح","قابل بررسی")</x:f>
        <x:v>قابل بررسی</x:v>
      </x:c>
    </x:row>
    <x:row r="185" ht="23" customHeight="1">
      <x:c r="A185" s="16" t="str">
        <x:v>RAW-0177</x:v>
      </x:c>
      <x:c r="B185" s="16" t="str">
        <x:v>مريم طالبی</x:v>
      </x:c>
      <x:c r="C185" s="16" t="str">
        <x:v>09575637925</x:v>
      </x:c>
      <x:c r="D185" s="16" t="str">
        <x:v>client177@demo.example</x:v>
      </x:c>
      <x:c r="E185" s="16" t="str">
        <x:v>تهران</x:v>
      </x:c>
      <x:c r="F185" s="18" t="str">
        <x:f>TRIM(SUBSTITUTE(SUBSTITUTE(B185,"ي","ی"),"ك","ک"))</x:f>
        <x:v>مریم طالبی</x:v>
      </x:c>
      <x:c r="G185" s="18" t="str">
        <x:f>MID(SUBSTITUTE(SUBSTITUTE("x"&amp;C185," ",""),"-",""),2,40)</x:f>
        <x:v>09575637925</x:v>
      </x:c>
      <x:c r="H185" s="18" t="str">
        <x:f>LOWER(TRIM(D185))</x:f>
        <x:v>client177@demo.example</x:v>
      </x:c>
      <x:c r="I185" s="18" t="str">
        <x:f>IF(AND(ISNUMBER(SEARCH("@",H185)),ISNUMBER(SEARCH(".",H185))),"ساختار قابل بررسی","ایمیل ناقص")</x:f>
        <x:v>ساختار قابل بررسی</x:v>
      </x:c>
      <x:c r="J185" s="18" t="str">
        <x:f>H185</x:f>
        <x:v>client177@demo.example</x:v>
      </x:c>
      <x:c r="K185" s="18" t="str">
        <x:f>IF(COUNTIF($H$9:H185,H185)&gt;1,"تکراری","اولین ثبت")</x:f>
        <x:v>اولین ثبت</x:v>
      </x:c>
      <x:c r="L185" s="18" t="str">
        <x:f>IF(OR(F185="",G185="",I185&lt;&gt;"ساختار قابل بررسی"),"نیاز به اصلاح","قابل بررسی")</x:f>
        <x:v>قابل بررسی</x:v>
      </x:c>
    </x:row>
    <x:row r="186" ht="23" customHeight="1">
      <x:c r="A186" s="16" t="str">
        <x:v>RAW-0178</x:v>
      </x:c>
      <x:c r="B186" s="16" t="str">
        <x:v>هانيه مرادي</x:v>
      </x:c>
      <x:c r="C186" s="16" t="str">
        <x:v>0962-419 9927</x:v>
      </x:c>
      <x:c r="D186" s="16" t="str">
        <x:v>client178@demo.example</x:v>
      </x:c>
      <x:c r="E186" s="16" t="str">
        <x:v>مشهد</x:v>
      </x:c>
      <x:c r="F186" s="18" t="str">
        <x:f>TRIM(SUBSTITUTE(SUBSTITUTE(B186,"ي","ی"),"ك","ک"))</x:f>
        <x:v>هانیه مرادی</x:v>
      </x:c>
      <x:c r="G186" s="18" t="str">
        <x:f>MID(SUBSTITUTE(SUBSTITUTE("x"&amp;C186," ",""),"-",""),2,40)</x:f>
        <x:v>09624199927</x:v>
      </x:c>
      <x:c r="H186" s="18" t="str">
        <x:f>LOWER(TRIM(D186))</x:f>
        <x:v>client178@demo.example</x:v>
      </x:c>
      <x:c r="I186" s="18" t="str">
        <x:f>IF(AND(ISNUMBER(SEARCH("@",H186)),ISNUMBER(SEARCH(".",H186))),"ساختار قابل بررسی","ایمیل ناقص")</x:f>
        <x:v>ساختار قابل بررسی</x:v>
      </x:c>
      <x:c r="J186" s="18" t="str">
        <x:f>H186</x:f>
        <x:v>client178@demo.example</x:v>
      </x:c>
      <x:c r="K186" s="18" t="str">
        <x:f>IF(COUNTIF($H$9:H186,H186)&gt;1,"تکراری","اولین ثبت")</x:f>
        <x:v>اولین ثبت</x:v>
      </x:c>
      <x:c r="L186" s="18" t="str">
        <x:f>IF(OR(F186="",G186="",I186&lt;&gt;"ساختار قابل بررسی"),"نیاز به اصلاح","قابل بررسی")</x:f>
        <x:v>قابل بررسی</x:v>
      </x:c>
    </x:row>
    <x:row r="187" ht="23" customHeight="1">
      <x:c r="A187" s="16" t="str">
        <x:v>RAW-0179</x:v>
      </x:c>
      <x:c r="B187" s="16" t="str">
        <x:v>نوشين حسینی</x:v>
      </x:c>
      <x:c r="C187" s="16" t="str">
        <x:v>0916-370 6357</x:v>
      </x:c>
      <x:c r="D187" s="16" t="str">
        <x:v>client179@demo.example</x:v>
      </x:c>
      <x:c r="E187" s="16" t="str">
        <x:v>اصفهان</x:v>
      </x:c>
      <x:c r="F187" s="18" t="str">
        <x:f>TRIM(SUBSTITUTE(SUBSTITUTE(B187,"ي","ی"),"ك","ک"))</x:f>
        <x:v>نوشین حسینی</x:v>
      </x:c>
      <x:c r="G187" s="18" t="str">
        <x:f>MID(SUBSTITUTE(SUBSTITUTE("x"&amp;C187," ",""),"-",""),2,40)</x:f>
        <x:v>09163706357</x:v>
      </x:c>
      <x:c r="H187" s="18" t="str">
        <x:f>LOWER(TRIM(D187))</x:f>
        <x:v>client179@demo.example</x:v>
      </x:c>
      <x:c r="I187" s="18" t="str">
        <x:f>IF(AND(ISNUMBER(SEARCH("@",H187)),ISNUMBER(SEARCH(".",H187))),"ساختار قابل بررسی","ایمیل ناقص")</x:f>
        <x:v>ساختار قابل بررسی</x:v>
      </x:c>
      <x:c r="J187" s="18" t="str">
        <x:f>H187</x:f>
        <x:v>client179@demo.example</x:v>
      </x:c>
      <x:c r="K187" s="18" t="str">
        <x:f>IF(COUNTIF($H$9:H187,H187)&gt;1,"تکراری","اولین ثبت")</x:f>
        <x:v>اولین ثبت</x:v>
      </x:c>
      <x:c r="L187" s="18" t="str">
        <x:f>IF(OR(F187="",G187="",I187&lt;&gt;"ساختار قابل بررسی"),"نیاز به اصلاح","قابل بررسی")</x:f>
        <x:v>قابل بررسی</x:v>
      </x:c>
    </x:row>
    <x:row r="188" ht="23" customHeight="1">
      <x:c r="A188" s="16" t="str">
        <x:v>RAW-0180</x:v>
      </x:c>
      <x:c r="B188" s="16" t="str">
        <x:v>کیوان  مرادي</x:v>
      </x:c>
      <x:c r="C188" s="16" t="str">
        <x:v>09335563079</x:v>
      </x:c>
      <x:c r="D188" s="16" t="str">
        <x:v> CLIENT173@DEMO.EXAMPLE </x:v>
      </x:c>
      <x:c r="E188" s="16" t="str">
        <x:v>شیراز</x:v>
      </x:c>
      <x:c r="F188" s="18" t="str">
        <x:f>TRIM(SUBSTITUTE(SUBSTITUTE(B188,"ي","ی"),"ك","ک"))</x:f>
        <x:v>کیوان مرادی</x:v>
      </x:c>
      <x:c r="G188" s="18" t="str">
        <x:f>MID(SUBSTITUTE(SUBSTITUTE("x"&amp;C188," ",""),"-",""),2,40)</x:f>
        <x:v>09335563079</x:v>
      </x:c>
      <x:c r="H188" s="18" t="str">
        <x:f>LOWER(TRIM(D188))</x:f>
        <x:v>client173@demo.example</x:v>
      </x:c>
      <x:c r="I188" s="18" t="str">
        <x:f>IF(AND(ISNUMBER(SEARCH("@",H188)),ISNUMBER(SEARCH(".",H188))),"ساختار قابل بررسی","ایمیل ناقص")</x:f>
        <x:v>ساختار قابل بررسی</x:v>
      </x:c>
      <x:c r="J188" s="18" t="str">
        <x:f>H188</x:f>
        <x:v>client173@demo.example</x:v>
      </x:c>
      <x:c r="K188" s="18" t="str">
        <x:f>IF(COUNTIF($H$9:H188,H188)&gt;1,"تکراری","اولین ثبت")</x:f>
        <x:v>تکراری</x:v>
      </x:c>
      <x:c r="L188" s="18" t="str">
        <x:f>IF(OR(F188="",G188="",I188&lt;&gt;"ساختار قابل بررسی"),"نیاز به اصلاح","قابل بررسی")</x:f>
        <x:v>قابل بررسی</x:v>
      </x:c>
    </x:row>
  </x:sheetData>
  <x:mergeCells>
    <x:mergeCell ref="A1:L2"/>
    <x:mergeCell ref="A3:L3"/>
  </x:mergeCells>
  <x:dataValidations count="1">
    <x:dataValidation type="list" sqref="E9:E188">
      <x:formula1>"تهران,مشهد,اصفهان,شیراز,تبریز,کرج"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2" t="str">
        <x:v>کیفیت اطلاعات به تفکیک شهر</x:v>
      </x:c>
      <x:c r="B1" s="22"/>
      <x:c r="C1" s="22"/>
      <x:c r="D1" s="22"/>
      <x:c r="E1" s="22"/>
      <x:c r="F1" s="22"/>
      <x:c r="G1" s="22"/>
      <x:c r="H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</x:row>
    <x:row r="3" ht="25" customHeight="1">
      <x:c r="A3" s="29" t="str">
        <x:v>تکراری‌بودن در این نمونه صرفاً بر اساس ایمیل پاکسازی‌شده سنجیده شده است</x:v>
      </x:c>
      <x:c r="B3" s="29"/>
      <x:c r="C3" s="29"/>
      <x:c r="D3" s="29"/>
      <x:c r="E3" s="29"/>
      <x:c r="F3" s="29"/>
      <x:c r="G3" s="29"/>
      <x:c r="H3" s="29"/>
    </x:row>
    <x:row r="4" ht="25" customHeight="1"/>
    <x:row r="5" ht="25" customHeight="1"/>
    <x:row r="6" ht="25" customHeight="1"/>
    <x:row r="7" ht="25" customHeight="1"/>
    <x:row r="8" ht="25" customHeight="1">
      <x:c r="A8" s="6" t="str">
        <x:v>شهر</x:v>
      </x:c>
      <x:c r="B8" s="6" t="str">
        <x:v>تعداد رکورد</x:v>
      </x:c>
      <x:c r="C8" s="6" t="str">
        <x:v>ردیف تکراری</x:v>
      </x:c>
      <x:c r="D8" s="6" t="str">
        <x:v>نیازمند اصلاح</x:v>
      </x:c>
    </x:row>
    <x:row r="9" ht="25" customHeight="1">
      <x:c r="A9" s="13" t="str">
        <x:v>تهران</x:v>
      </x:c>
      <x:c r="B9" s="18" t="n">
        <x:f>COUNTIF('داده‌ها'!$E$9:$E$188,A9)</x:f>
        <x:v>33</x:v>
      </x:c>
      <x:c r="C9" s="18" t="n">
        <x:f>COUNTIFS('داده‌ها'!$E$9:$E$188,A9,'داده‌ها'!$K$9:$K$188,"تکراری")</x:f>
        <x:v>3</x:v>
      </x:c>
      <x:c r="D9" s="18" t="n">
        <x:f>COUNTIFS('داده‌ها'!$E$9:$E$188,A9,'داده‌ها'!$L$9:$L$188,"نیاز به اصلاح")</x:f>
        <x:v>3</x:v>
      </x:c>
    </x:row>
    <x:row r="10" ht="25" customHeight="1">
      <x:c r="A10" s="13" t="str">
        <x:v>مشهد</x:v>
      </x:c>
      <x:c r="B10" s="18" t="n">
        <x:f>COUNTIF('داده‌ها'!$E$9:$E$188,A10)</x:f>
        <x:v>31</x:v>
      </x:c>
      <x:c r="C10" s="18" t="n">
        <x:f>COUNTIFS('داده‌ها'!$E$9:$E$188,A10,'داده‌ها'!$K$9:$K$188,"تکراری")</x:f>
        <x:v>2</x:v>
      </x:c>
      <x:c r="D10" s="18" t="n">
        <x:f>COUNTIFS('داده‌ها'!$E$9:$E$188,A10,'داده‌ها'!$L$9:$L$188,"نیاز به اصلاح")</x:f>
        <x:v>2</x:v>
      </x:c>
    </x:row>
    <x:row r="11" ht="25" customHeight="1">
      <x:c r="A11" s="13" t="str">
        <x:v>اصفهان</x:v>
      </x:c>
      <x:c r="B11" s="18" t="n">
        <x:f>COUNTIF('داده‌ها'!$E$9:$E$188,A11)</x:f>
        <x:v>27</x:v>
      </x:c>
      <x:c r="C11" s="18" t="n">
        <x:f>COUNTIFS('داده‌ها'!$E$9:$E$188,A11,'داده‌ها'!$K$9:$K$188,"تکراری")</x:f>
        <x:v>2</x:v>
      </x:c>
      <x:c r="D11" s="18" t="n">
        <x:f>COUNTIFS('داده‌ها'!$E$9:$E$188,A11,'داده‌ها'!$L$9:$L$188,"نیاز به اصلاح")</x:f>
        <x:v>4</x:v>
      </x:c>
    </x:row>
    <x:row r="12" ht="25" customHeight="1">
      <x:c r="A12" s="13" t="str">
        <x:v>شیراز</x:v>
      </x:c>
      <x:c r="B12" s="18" t="n">
        <x:f>COUNTIF('داده‌ها'!$E$9:$E$188,A12)</x:f>
        <x:v>19</x:v>
      </x:c>
      <x:c r="C12" s="18" t="n">
        <x:f>COUNTIFS('داده‌ها'!$E$9:$E$188,A12,'داده‌ها'!$K$9:$K$188,"تکراری")</x:f>
        <x:v>3</x:v>
      </x:c>
      <x:c r="D12" s="18" t="n">
        <x:f>COUNTIFS('داده‌ها'!$E$9:$E$188,A12,'داده‌ها'!$L$9:$L$188,"نیاز به اصلاح")</x:f>
        <x:v>1</x:v>
      </x:c>
    </x:row>
    <x:row r="13" ht="25" customHeight="1">
      <x:c r="A13" s="13" t="str">
        <x:v>تبریز</x:v>
      </x:c>
      <x:c r="B13" s="18" t="n">
        <x:f>COUNTIF('داده‌ها'!$E$9:$E$188,A13)</x:f>
        <x:v>39</x:v>
      </x:c>
      <x:c r="C13" s="18" t="n">
        <x:f>COUNTIFS('داده‌ها'!$E$9:$E$188,A13,'داده‌ها'!$K$9:$K$188,"تکراری")</x:f>
        <x:v>3</x:v>
      </x:c>
      <x:c r="D13" s="18" t="n">
        <x:f>COUNTIFS('داده‌ها'!$E$9:$E$188,A13,'داده‌ها'!$L$9:$L$188,"نیاز به اصلاح")</x:f>
        <x:v>3</x:v>
      </x:c>
    </x:row>
    <x:row r="14" ht="25" customHeight="1">
      <x:c r="A14" s="13" t="str">
        <x:v>کرج</x:v>
      </x:c>
      <x:c r="B14" s="18" t="n">
        <x:f>COUNTIF('داده‌ها'!$E$9:$E$188,A14)</x:f>
        <x:v>31</x:v>
      </x:c>
      <x:c r="C14" s="18" t="n">
        <x:f>COUNTIFS('داده‌ها'!$E$9:$E$188,A14,'داده‌ها'!$K$9:$K$188,"تکراری")</x:f>
        <x:v>3</x:v>
      </x:c>
      <x:c r="D14" s="18" t="n">
        <x:f>COUNTIFS('داده‌ها'!$E$9:$E$188,A14,'داده‌ها'!$L$9:$L$188,"نیاز به اصلاح")</x:f>
        <x:v>0</x:v>
      </x:c>
    </x:row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1" hidden="0" customWidth="1"/>
    <x:col min="3" max="3" width="4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5" customHeight="1">
      <x:c r="A1" s="22" t="str">
        <x:v>پارامترها | پاکسازی داده</x:v>
      </x:c>
      <x:c r="B1" s="22"/>
      <x:c r="C1" s="22"/>
      <x:c r="D1" s="22"/>
      <x:c r="E1" s="22"/>
      <x:c r="F1" s="22"/>
      <x:c r="G1" s="22"/>
      <x:c r="H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</x:row>
    <x:row r="3" ht="25" customHeight="1">
      <x:c r="A3" s="29" t="str">
        <x:v>خانه‌های آبی قابل ویرایش هستند؛ تغییر آن‌ها باید در نتایج فرمول‌ها منعکس شود.</x:v>
      </x:c>
      <x:c r="B3" s="29"/>
      <x:c r="C3" s="29"/>
      <x:c r="D3" s="29"/>
      <x:c r="E3" s="29"/>
      <x:c r="F3" s="29"/>
      <x:c r="G3" s="29"/>
      <x:c r="H3" s="29"/>
    </x:row>
    <x:row r="4" ht="25" customHeight="1"/>
    <x:row r="5" ht="25" customHeight="1"/>
    <x:row r="6" ht="25" customHeight="1"/>
    <x:row r="7" ht="39" customHeight="1">
      <x:c r="A7" s="6" t="str">
        <x:v>پارامتر</x:v>
      </x:c>
      <x:c r="B7" s="6" t="str">
        <x:v>مقدار</x:v>
      </x:c>
      <x:c r="C7" s="6" t="str">
        <x:v>واحد / توضیح</x:v>
      </x:c>
    </x:row>
    <x:row r="8" ht="25" customHeight="1">
      <x:c r="A8" t="str">
        <x:v>محدوده</x:v>
      </x:c>
      <x:c r="B8" s="35" t="str">
        <x:v>اطلاعات کاملاً ساختگی</x:v>
      </x:c>
      <x:c r="C8" t="str">
        <x:v>آدرس‌های demo.example به افراد واقعی اشاره ندارند</x:v>
      </x:c>
    </x:row>
    <x:row r="9" ht="25" customHeight="1">
      <x:c r="A9" t="str">
        <x:v>کنترل ایمیل</x:v>
      </x:c>
      <x:c r="B9" s="35" t="str">
        <x:v>وجود @ و نقطه</x:v>
      </x:c>
      <x:c r="C9" t="str">
        <x:v>این کنترل، اعتبارسنجی کامل آدرس ایمیل نیست</x:v>
      </x:c>
    </x:row>
    <x:row r="10" ht="25" customHeight="1">
      <x:c r="A10" t="str">
        <x:v>کلید تکرار</x:v>
      </x:c>
      <x:c r="B10" s="35" t="str">
        <x:v>ایمیل استاندارد</x:v>
      </x:c>
      <x:c r="C10" t="str">
        <x:v>دو نفر با ایمیل مشترک ممکن است یک فرد نباشند</x:v>
      </x:c>
    </x:row>
    <x:row r="11" ht="25" customHeight="1">
      <x:c r="A11" t="str">
        <x:v>حریم خصوصی</x:v>
      </x:c>
      <x:c r="B11" s="35" t="str">
        <x:v>هیچ داده واقعی</x:v>
      </x:c>
      <x:c r="C11" t="str">
        <x:v>ورودی نمونه حاوی هیچ شماره یا نشانی معتبرِ مشتری نیست</x:v>
      </x:c>
    </x:row>
    <x:row r="12" ht="25" customHeight="1"/>
    <x:row r="13" ht="25" customHeight="1"/>
    <x:row r="14" ht="25" customHeight="1"/>
    <x:row r="15" ht="25" customHeight="1"/>
    <x:row r="16" ht="25" customHeight="1"/>
    <x:row r="17" ht="25" customHeight="1"/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5" customHeight="1">
      <x:c r="A1" s="22" t="str">
        <x:v>راهنمای پاکسازی رکوردها</x:v>
      </x:c>
      <x:c r="B1" s="22"/>
      <x:c r="C1" s="22"/>
      <x:c r="D1" s="22"/>
      <x:c r="E1" s="22"/>
      <x:c r="F1" s="22"/>
      <x:c r="G1" s="22"/>
      <x:c r="H1" s="22"/>
    </x:row>
    <x:row r="2" ht="25" customHeight="1">
      <x:c r="A2" s="22"/>
      <x:c r="B2" s="22"/>
      <x:c r="C2" s="22"/>
      <x:c r="D2" s="22"/>
      <x:c r="E2" s="22"/>
      <x:c r="F2" s="22"/>
      <x:c r="G2" s="22"/>
      <x:c r="H2" s="22"/>
    </x:row>
    <x:row r="3" ht="25" customHeight="1">
      <x:c r="A3" s="29" t="str">
        <x:v>برای پروژه واقعی ابتدا نیازمندی و مجوز پردازش داده مشخص شود.</x:v>
      </x:c>
      <x:c r="B3" s="29"/>
      <x:c r="C3" s="29"/>
      <x:c r="D3" s="29"/>
      <x:c r="E3" s="29"/>
      <x:c r="F3" s="29"/>
      <x:c r="G3" s="29"/>
      <x:c r="H3" s="29"/>
    </x:row>
    <x:row r="4" ht="25" customHeight="1"/>
    <x:row r="5" ht="25" customHeight="1"/>
    <x:row r="6" ht="31" customHeight="1">
      <x:c r="A6" s="78" t="str">
        <x:v>راهنمای کاربری و شفافیت نمونه</x:v>
      </x:c>
      <x:c r="B6" s="78"/>
      <x:c r="C6" s="78"/>
      <x:c r="D6" s="78"/>
      <x:c r="E6" s="78"/>
      <x:c r="F6" s="78"/>
      <x:c r="G6" s="78"/>
      <x:c r="H6" s="78"/>
    </x:row>
    <x:row r="7" ht="25" customHeight="1"/>
    <x:row r="8" ht="31" customHeight="1">
      <x:c r="A8" s="85" t="str">
        <x:v>اصل حفظ منشأ</x:v>
      </x:c>
      <x:c r="B8" s="85"/>
      <x:c r="C8" s="85"/>
      <x:c r="D8" s="85"/>
      <x:c r="E8" s="85"/>
      <x:c r="F8" s="85"/>
      <x:c r="G8" s="85"/>
      <x:c r="H8" s="85"/>
    </x:row>
    <x:row r="9" ht="27" customHeight="1">
      <x:c r="A9" s="91" t="str">
        <x:v>ستون‌های خام را حذف نکنید؛ تمام تبدیل‌ها در ستون‌های خروجی فرمول‌دار قابل رهگیری هستند.</x:v>
      </x:c>
      <x:c r="B9" s="91"/>
      <x:c r="C9" s="91"/>
      <x:c r="D9" s="91"/>
      <x:c r="E9" s="91"/>
      <x:c r="F9" s="91"/>
      <x:c r="G9" s="91"/>
      <x:c r="H9" s="91"/>
    </x:row>
    <x:row r="10" ht="27" customHeight="1">
      <x:c r="A10" s="91"/>
      <x:c r="B10" s="91"/>
      <x:c r="C10" s="91"/>
      <x:c r="D10" s="91"/>
      <x:c r="E10" s="91"/>
      <x:c r="F10" s="91"/>
      <x:c r="G10" s="91"/>
      <x:c r="H10" s="91"/>
    </x:row>
    <x:row r="11" ht="25" customHeight="1"/>
    <x:row r="12" ht="31" customHeight="1">
      <x:c r="A12" s="85" t="str">
        <x:v>نویسه‌ها</x:v>
      </x:c>
      <x:c r="B12" s="85"/>
      <x:c r="C12" s="85"/>
      <x:c r="D12" s="85"/>
      <x:c r="E12" s="85"/>
      <x:c r="F12" s="85"/>
      <x:c r="G12" s="85"/>
      <x:c r="H12" s="85"/>
    </x:row>
    <x:row r="13" ht="27" customHeight="1">
      <x:c r="A13" s="91" t="str">
        <x:v>تبدیل حروف ي/ك عربی به ی/ک فارسی و پاک‌سازی فاصله‌های متوالی به‌طور نمونه انجام می‌شود.</x:v>
      </x:c>
      <x:c r="B13" s="91"/>
      <x:c r="C13" s="91"/>
      <x:c r="D13" s="91"/>
      <x:c r="E13" s="91"/>
      <x:c r="F13" s="91"/>
      <x:c r="G13" s="91"/>
      <x:c r="H13" s="91"/>
    </x:row>
    <x:row r="14" ht="27" customHeight="1">
      <x:c r="A14" s="91"/>
      <x:c r="B14" s="91"/>
      <x:c r="C14" s="91"/>
      <x:c r="D14" s="91"/>
      <x:c r="E14" s="91"/>
      <x:c r="F14" s="91"/>
      <x:c r="G14" s="91"/>
      <x:c r="H14" s="91"/>
    </x:row>
    <x:row r="15" ht="25" customHeight="1"/>
    <x:row r="16" ht="31" customHeight="1">
      <x:c r="A16" s="85" t="str">
        <x:v>تکرار</x:v>
      </x:c>
      <x:c r="B16" s="85"/>
      <x:c r="C16" s="85"/>
      <x:c r="D16" s="85"/>
      <x:c r="E16" s="85"/>
      <x:c r="F16" s="85"/>
      <x:c r="G16" s="85"/>
      <x:c r="H16" s="85"/>
    </x:row>
    <x:row r="17" ht="27" customHeight="1">
      <x:c r="A17" s="91" t="str">
        <x:v>کلید ایمیل پس از TRIM و LOWER بررسی می‌شود. وضعیت تکراری به‌معنای فرد یکسان یا امکان حذف امن نیست.</x:v>
      </x:c>
      <x:c r="B17" s="91"/>
      <x:c r="C17" s="91"/>
      <x:c r="D17" s="91"/>
      <x:c r="E17" s="91"/>
      <x:c r="F17" s="91"/>
      <x:c r="G17" s="91"/>
      <x:c r="H17" s="91"/>
    </x:row>
    <x:row r="18" ht="27" customHeight="1">
      <x:c r="A18" s="91"/>
      <x:c r="B18" s="91"/>
      <x:c r="C18" s="91"/>
      <x:c r="D18" s="91"/>
      <x:c r="E18" s="91"/>
      <x:c r="F18" s="91"/>
      <x:c r="G18" s="91"/>
      <x:c r="H18" s="91"/>
    </x:row>
    <x:row r="19" ht="25" customHeight="1"/>
    <x:row r="20" ht="31" customHeight="1">
      <x:c r="A20" s="85" t="str">
        <x:v>تست پذیرش</x:v>
      </x:c>
      <x:c r="B20" s="85"/>
      <x:c r="C20" s="85"/>
      <x:c r="D20" s="85"/>
      <x:c r="E20" s="85"/>
      <x:c r="F20" s="85"/>
      <x:c r="G20" s="85"/>
      <x:c r="H20" s="85"/>
    </x:row>
    <x:row r="21" ht="27" customHeight="1">
      <x:c r="A21" s="91" t="str">
        <x:v>ایمیل یک ردیف را برابر ردیف قبل کنید؛ برچسب تکراری و شاخص تعداد تکرار تغییر می‌کند.</x:v>
      </x:c>
      <x:c r="B21" s="91"/>
      <x:c r="C21" s="91"/>
      <x:c r="D21" s="91"/>
      <x:c r="E21" s="91"/>
      <x:c r="F21" s="91"/>
      <x:c r="G21" s="91"/>
      <x:c r="H21" s="91"/>
    </x:row>
    <x:row r="22" ht="27" customHeight="1">
      <x:c r="A22" s="91"/>
      <x:c r="B22" s="91"/>
      <x:c r="C22" s="91"/>
      <x:c r="D22" s="91"/>
      <x:c r="E22" s="91"/>
      <x:c r="F22" s="91"/>
      <x:c r="G22" s="91"/>
      <x:c r="H22" s="91"/>
    </x:row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2"/>
    <x:mergeCell ref="A3:H3"/>
    <x:mergeCell ref="A6:H6"/>
    <x:mergeCell ref="A8:H8"/>
    <x:mergeCell ref="A9:H10"/>
    <x:mergeCell ref="A12:H12"/>
    <x:mergeCell ref="A13:H14"/>
    <x:mergeCell ref="A16:H16"/>
    <x:mergeCell ref="A17:H18"/>
    <x:mergeCell ref="A20:H20"/>
    <x:mergeCell ref="A21:H22"/>
  </x:mergeCells>
  <x:pageMargins left="0.7" right="0.7" top="0.75" bottom="0.75" header="0.3" footer="0.3"/>
</x:worksheet>
</file>