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772f4afe7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" sheetId="1" r:id="R7843713cb59a4e62"/>
    <x:sheet xmlns:r="http://schemas.openxmlformats.org/officeDocument/2006/relationships" name="داده‌ها" sheetId="2" r:id="R2468bc3f1fc74a95"/>
    <x:sheet xmlns:r="http://schemas.openxmlformats.org/officeDocument/2006/relationships" name="تحلیل" sheetId="3" r:id="R4361f727b96a4ddb"/>
    <x:sheet xmlns:r="http://schemas.openxmlformats.org/officeDocument/2006/relationships" name="پارامترها" sheetId="4" r:id="R074abd0c85b34d60"/>
    <x:sheet xmlns:r="http://schemas.openxmlformats.org/officeDocument/2006/relationships" name="راهنما" sheetId="5" r:id="R7aa4b069fab74a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–"/>
    <x:numFmt numFmtId="201" formatCode="yyyy-mm-dd"/>
    <x:numFmt numFmtId="202" formatCode="0.0%"/>
  </x:numFmts>
  <x:fonts count="10">
    <x:font>
      <x:sz val="11"/>
      <x:name val="Carlito"/>
    </x:font>
    <x:font>
      <x:b/>
      <x:sz val="10"/>
      <x:color rgb="FFFFFFFF"/>
      <x:name val="Tahoma"/>
    </x:font>
    <x:font>
      <x:sz val="9"/>
      <x:color rgb="FF1B3141"/>
      <x:name val="Tahoma"/>
    </x:font>
    <x:font>
      <x:b/>
      <x:sz val="19"/>
      <x:color rgb="FFFFFFFF"/>
      <x:name val="Tahoma"/>
    </x:font>
    <x:font>
      <x:b/>
      <x:sz val="11"/>
      <x:color rgb="FF1B3141"/>
      <x:name val="Tahoma"/>
    </x:font>
    <x:font>
      <x:b/>
      <x:sz val="10"/>
      <x:color rgb="FF1B3141"/>
      <x:name val="Tahoma"/>
    </x:font>
    <x:font>
      <x:b/>
      <x:sz val="17"/>
      <x:color rgb="FF007F80"/>
      <x:name val="Tahoma"/>
    </x:font>
    <x:font>
      <x:b/>
      <x:sz val="11"/>
      <x:color rgb="FFFFFFFF"/>
      <x:name val="Tahoma"/>
    </x:font>
    <x:font>
      <x:b/>
      <x:sz val="13"/>
      <x:color rgb="FFFFFFFF"/>
      <x:name val="Tahoma"/>
    </x:font>
    <x:font>
      <x:sz val="10"/>
      <x:color rgb="FF1B3141"/>
      <x:name val="Tahoma"/>
    </x:font>
  </x:fonts>
  <x:fills count="13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9F4FC"/>
      </x:patternFill>
    </x:fill>
    <x:fill>
      <x:patternFill patternType="solid">
        <x:fgColor rgb="FFDFF5F3"/>
      </x:patternFill>
    </x:fill>
    <x:fill>
      <x:patternFill patternType="solid">
        <x:fgColor rgb="FF007F80"/>
      </x:patternFill>
    </x:fill>
    <x:fill>
      <x:patternFill patternType="solid">
        <x:fgColor rgb="FFE2EFF2"/>
      </x:patternFill>
    </x:fill>
    <x:fill>
      <x:patternFill patternType="solid">
        <x:fgColor rgb="FFF5FAF8"/>
      </x:patternFill>
    </x:fill>
    <x:fill>
      <x:patternFill patternType="solid">
        <x:fgColor rgb="FFF5F8FB"/>
      </x:patternFill>
    </x:fill>
    <x:fill>
      <x:patternFill patternType="solid">
        <x:fgColor rgb="FFE5F0F4"/>
      </x:patternFill>
    </x:fill>
    <x:fill>
      <x:patternFill patternType="solid">
        <x:fgColor rgb="FFF5F8FB"/>
      </x:patternFill>
    </x:fill>
    <x:fill>
      <x:patternFill patternType="solid">
        <x:fgColor rgb="FFE8F4F4"/>
      </x:patternFill>
    </x:fill>
    <x:fill>
      <x:patternFill patternType="solid">
        <x:fgColor rgb="FF007F80"/>
      </x:patternFill>
    </x:fill>
  </x:fills>
  <x:borders count="2">
    <x:border/>
    <x:border/>
  </x:borders>
  <x:cellStyleXfs count="1">
    <x:xf numFmtId="0" fontId="0" fillId="0" borderId="0"/>
  </x:cellStyleXfs>
  <x:cellXfs count="1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200" fontId="2" fillId="3" borderId="1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0" fontId="2" fillId="4" borderId="1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201" fontId="2" fillId="3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201" fontId="4" fillId="3" borderId="0" xfId="0" applyNumberFormat="1" applyFont="1" applyFill="1" applyBorder="1"/>
    <x:xf numFmtId="201" fontId="4" fillId="3" borderId="1" xfId="0" applyNumberFormat="1" applyFont="1" applyFill="1" applyBorder="1"/>
    <x:xf numFmtId="202" fontId="2" fillId="4" borderId="0" xfId="0" applyNumberFormat="1" applyFont="1" applyFill="1" applyBorder="1" applyAlignment="1">
      <x:alignment vertical="center"/>
    </x:xf>
    <x:xf numFmtId="202" fontId="2" fillId="4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/>
    </x:xf>
    <x:xf numFmtId="200" fontId="6" fillId="7" borderId="0" xfId="0" applyNumberFormat="1" applyFont="1" applyFill="1" applyBorder="1" applyAlignment="1">
      <x:alignment horizontal="center" vertical="center"/>
    </x:xf>
    <x:xf numFmtId="200" fontId="6" fillId="7" borderId="1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right"/>
    </x:xf>
    <x:xf numFmtId="0" fontId="7" fillId="2" borderId="0" xfId="0" applyNumberFormat="1" applyFont="1" applyFill="1" applyBorder="1" applyAlignment="1">
      <x:alignment horizontal="right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right"/>
    </x:xf>
    <x:xf numFmtId="0" fontId="7" fillId="2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right"/>
    </x:xf>
    <x:xf numFmtId="0" fontId="1" fillId="5" borderId="1" xfId="0" applyNumberFormat="1" applyFont="1" applyFill="1" applyBorder="1" applyAlignment="1">
      <x:alignment horizontal="right" vertic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right"/>
    </x:xf>
    <x:xf numFmtId="0" fontId="8" fillId="5" borderId="0" xfId="0" applyNumberFormat="1" applyFont="1" applyFill="1" applyBorder="1" applyAlignment="1">
      <x:alignment horizontal="right" vertical="center"/>
    </x:xf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horizontal="right"/>
    </x:xf>
    <x:xf numFmtId="0" fontId="8" fillId="5" borderId="1" xfId="0" applyNumberFormat="1" applyFont="1" applyFill="1" applyBorder="1" applyAlignment="1">
      <x:alignment horizontal="right"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horizontal="right"/>
    </x:xf>
    <x:xf numFmtId="0" fontId="4" fillId="9" borderId="0" xfId="0" applyNumberFormat="1" applyFont="1" applyFill="1" applyBorder="1" applyAlignment="1">
      <x:alignment horizontal="right" vertical="center"/>
    </x:xf>
    <x:xf numFmtId="0" fontId="0" fillId="9" borderId="1" xfId="0" applyNumberFormat="1" applyFont="1" applyFill="1" applyBorder="1"/>
    <x:xf numFmtId="0" fontId="4" fillId="9" borderId="1" xfId="0" applyNumberFormat="1" applyFont="1" applyFill="1" applyBorder="1"/>
    <x:xf numFmtId="0" fontId="4" fillId="9" borderId="1" xfId="0" applyNumberFormat="1" applyFont="1" applyFill="1" applyBorder="1" applyAlignment="1">
      <x:alignment horizontal="right"/>
    </x:xf>
    <x:xf numFmtId="0" fontId="4" fillId="9" borderId="1" xfId="0" applyNumberFormat="1" applyFont="1" applyFill="1" applyBorder="1" applyAlignment="1">
      <x:alignment horizontal="right" vertical="center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2" fillId="11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1" fillId="12" borderId="0" xfId="0" applyNumberFormat="1" applyFont="1" applyFill="1" applyBorder="1" applyAlignment="1">
      <x:alignment horizontal="right" vertical="center"/>
    </x:xf>
    <x:xf numFmtId="0" fontId="7" fillId="1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color rgb="FF9D2A1D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02ba87bc140da" /><Relationship Type="http://schemas.openxmlformats.org/officeDocument/2006/relationships/theme" Target="/xl/theme/theme1.xml" Id="R3195f72eda1a46a6" /><Relationship Type="http://schemas.openxmlformats.org/officeDocument/2006/relationships/sharedStrings" Target="/xl/sharedStrings.xml" Id="R2da255d4688b4103" /><Relationship Type="http://schemas.openxmlformats.org/officeDocument/2006/relationships/worksheet" Target="/xl/worksheets/sheet1.xml" Id="R7843713cb59a4e62" /><Relationship Type="http://schemas.openxmlformats.org/officeDocument/2006/relationships/worksheet" Target="/xl/worksheets/sheet2.xml" Id="R2468bc3f1fc74a95" /><Relationship Type="http://schemas.openxmlformats.org/officeDocument/2006/relationships/worksheet" Target="/xl/worksheets/sheet3.xml" Id="R4361f727b96a4ddb" /><Relationship Type="http://schemas.openxmlformats.org/officeDocument/2006/relationships/worksheet" Target="/xl/worksheets/sheet4.xml" Id="R074abd0c85b34d60" /><Relationship Type="http://schemas.openxmlformats.org/officeDocument/2006/relationships/worksheet" Target="/xl/worksheets/sheet5.xml" Id="R7aa4b069fab74a8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b96272fedc449fd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مانده سن مطالبات</c:v>
          </c:tx>
          <c:cat>
            <c:strRef>
              <c:f>'تحلیل'!$A$9:$A$12</c:f>
              <c:strCache>
                <c:ptCount val="0"/>
              </c:strCache>
            </c:strRef>
          </c:cat>
          <c:val>
            <c:numRef>
              <c:f>'تحلیل'!$C$9:$C$12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b96272fedc449f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fceae24464a451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28" t="str">
        <x:v>مطالبات و وصول فاکتورها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8"/>
      <x:c r="L1" s="28"/>
      <x:c r="M1" s="28"/>
      <x:c r="N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  <x:c r="N2" s="28"/>
    </x:row>
    <x:row r="3" ht="25" customHeight="1">
      <x:c r="A3" s="35" t="str">
        <x:v>صورتحساب‌های آزمایشی | تاریخ گزارش تنظیم‌پذیر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5"/>
      <x:c r="N3" s="35"/>
    </x:row>
    <x:row r="4" ht="25" customHeight="1"/>
    <x:row r="5" ht="31" customHeight="1">
      <x:c r="A5" s="51" t="str">
        <x:v>کل مبالغ فاکتور</x:v>
      </x:c>
      <x:c r="B5" s="51"/>
      <x:c r="C5" s="51"/>
      <x:c r="D5" s="51" t="str">
        <x:v>وصول‌شده</x:v>
      </x:c>
      <x:c r="E5" s="51"/>
      <x:c r="F5" s="51"/>
      <x:c r="G5" s="51" t="str">
        <x:v>مانده طلب</x:v>
      </x:c>
      <x:c r="H5" s="51"/>
      <x:c r="I5" s="51"/>
      <x:c r="J5" s="51" t="str">
        <x:v>مانده معوق</x:v>
      </x:c>
      <x:c r="K5" s="51"/>
      <x:c r="L5" s="51"/>
    </x:row>
    <x:row r="6" ht="29" customHeight="1">
      <x:c r="A6" s="64" t="n">
        <x:f>SUM('داده‌ها'!E9:E128)</x:f>
        <x:v>888700000</x:v>
      </x:c>
      <x:c r="B6" s="59"/>
      <x:c r="C6" s="59"/>
      <x:c r="D6" s="64" t="n">
        <x:f>SUM('داده‌ها'!F9:F128)</x:f>
        <x:v>437665000</x:v>
      </x:c>
      <x:c r="E6" s="59"/>
      <x:c r="F6" s="59"/>
      <x:c r="G6" s="64" t="n">
        <x:f>SUM('داده‌ها'!G9:G128)</x:f>
        <x:v>451035000</x:v>
      </x:c>
      <x:c r="H6" s="59"/>
      <x:c r="I6" s="59"/>
      <x:c r="J6" s="64" t="n">
        <x:f>SUMIFS('داده‌ها'!G9:G128,'داده‌ها'!H9:H128,"&gt;0")</x:f>
        <x:v>401100000</x:v>
      </x:c>
      <x:c r="K6" s="59"/>
      <x:c r="L6" s="59"/>
    </x:row>
    <x:row r="7" ht="29" customHeight="1">
      <x:c r="A7" s="59"/>
      <x:c r="B7" s="59"/>
      <x:c r="C7" s="59"/>
      <x:c r="D7" s="59"/>
      <x:c r="E7" s="59"/>
      <x:c r="F7" s="59"/>
      <x:c r="G7" s="59"/>
      <x:c r="H7" s="59"/>
      <x:c r="I7" s="59"/>
      <x:c r="J7" s="59"/>
      <x:c r="K7" s="59"/>
      <x:c r="L7" s="59"/>
    </x:row>
    <x:row r="8" ht="29" customHeight="1">
      <x:c r="A8" s="59"/>
      <x:c r="B8" s="59"/>
      <x:c r="C8" s="59"/>
      <x:c r="D8" s="59"/>
      <x:c r="E8" s="59"/>
      <x:c r="F8" s="59"/>
      <x:c r="G8" s="59"/>
      <x:c r="H8" s="59"/>
      <x:c r="I8" s="59"/>
      <x:c r="J8" s="59"/>
      <x:c r="K8" s="59"/>
      <x:c r="L8" s="59"/>
    </x:row>
    <x:row r="9" ht="25" customHeight="1"/>
    <x:row r="10" ht="31" customHeight="1">
      <x:c r="A10" s="68" t="str">
        <x:v>تحلیل تصویری | شاخص‌ها از داده‌های ورودی محاسبه می‌شوند</x:v>
      </x:c>
      <x:c r="B10" s="68"/>
      <x:c r="C10" s="68"/>
      <x:c r="D10" s="68"/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</x:row>
    <x:row r="11" ht="25" customHeight="1"/>
    <x:row r="12" ht="31" customHeight="1">
      <x:c r="J12" s="116" t="str">
        <x:v>نکات مدیریتی</x:v>
      </x:c>
      <x:c r="K12" s="116"/>
      <x:c r="L12" s="116"/>
      <x:c r="M12" s="116"/>
      <x:c r="N12" s="116"/>
    </x:row>
    <x:row r="13" ht="25" customHeight="1"/>
    <x:row r="14" ht="27" customHeight="1">
      <x:c r="J14" s="107" t="str">
        <x:v>● فاکتورها با شماره و تاریخ‌های نمونه ثبت شده‌اند.</x:v>
      </x:c>
      <x:c r="K14" s="107"/>
      <x:c r="L14" s="107"/>
      <x:c r="M14" s="107"/>
      <x:c r="N14" s="107"/>
    </x:row>
    <x:row r="15" ht="27" customHeight="1">
      <x:c r="J15" s="107"/>
      <x:c r="K15" s="107"/>
      <x:c r="L15" s="107"/>
      <x:c r="M15" s="107"/>
      <x:c r="N15" s="107"/>
    </x:row>
    <x:row r="16" ht="27" customHeight="1">
      <x:c r="J16" s="107"/>
      <x:c r="K16" s="107"/>
      <x:c r="L16" s="107"/>
      <x:c r="M16" s="107"/>
      <x:c r="N16" s="107"/>
    </x:row>
    <x:row r="17" ht="27" customHeight="1">
      <x:c r="J17" s="78"/>
      <x:c r="K17" s="78"/>
      <x:c r="L17" s="78"/>
      <x:c r="M17" s="78"/>
      <x:c r="N17" s="78"/>
    </x:row>
    <x:row r="18" ht="27" customHeight="1">
      <x:c r="J18" s="112" t="str">
        <x:v>● گروه‌بندی سنی فقط روی مانده فاکتورهای باز است.</x:v>
      </x:c>
      <x:c r="K18" s="112"/>
      <x:c r="L18" s="112"/>
      <x:c r="M18" s="112"/>
      <x:c r="N18" s="112"/>
    </x:row>
    <x:row r="19" ht="27" customHeight="1">
      <x:c r="J19" s="112"/>
      <x:c r="K19" s="112"/>
      <x:c r="L19" s="112"/>
      <x:c r="M19" s="112"/>
      <x:c r="N19" s="112"/>
    </x:row>
    <x:row r="20" ht="27" customHeight="1">
      <x:c r="J20" s="112"/>
      <x:c r="K20" s="112"/>
      <x:c r="L20" s="112"/>
      <x:c r="M20" s="112"/>
      <x:c r="N20" s="112"/>
    </x:row>
    <x:row r="21" ht="25" customHeight="1"/>
    <x:row r="22" ht="27" customHeight="1">
      <x:c r="J22" s="107" t="str">
        <x:v>● تاریخ ارزیابی در پارامترها قابل تغییر است.</x:v>
      </x:c>
      <x:c r="K22" s="107"/>
      <x:c r="L22" s="107"/>
      <x:c r="M22" s="107"/>
      <x:c r="N22" s="107"/>
    </x:row>
    <x:row r="23" ht="27" customHeight="1">
      <x:c r="J23" s="107"/>
      <x:c r="K23" s="107"/>
      <x:c r="L23" s="107"/>
      <x:c r="M23" s="107"/>
      <x:c r="N23" s="107"/>
    </x:row>
    <x:row r="24" ht="27" customHeight="1">
      <x:c r="J24" s="107"/>
      <x:c r="K24" s="107"/>
      <x:c r="L24" s="107"/>
      <x:c r="M24" s="107"/>
      <x:c r="N24" s="107"/>
    </x:row>
    <x:row r="25" ht="25" customHeight="1"/>
    <x:row r="26" ht="27" customHeight="1">
      <x:c r="J26" s="112" t="str">
        <x:v>● تمام مشتریان و تراکنش‌ها ساختگی هستند.</x:v>
      </x:c>
      <x:c r="K26" s="112"/>
      <x:c r="L26" s="112"/>
      <x:c r="M26" s="112"/>
      <x:c r="N26" s="112"/>
    </x:row>
    <x:row r="27" ht="27" customHeight="1">
      <x:c r="J27" s="112"/>
      <x:c r="K27" s="112"/>
      <x:c r="L27" s="112"/>
      <x:c r="M27" s="112"/>
      <x:c r="N27" s="112"/>
    </x:row>
    <x:row r="28" ht="27" customHeight="1">
      <x:c r="J28" s="112"/>
      <x:c r="K28" s="112"/>
      <x:c r="L28" s="112"/>
      <x:c r="M28" s="112"/>
      <x:c r="N28" s="112"/>
    </x:row>
    <x:row r="29" ht="25" customHeight="1"/>
    <x:row r="30" ht="25" customHeight="1"/>
    <x:row r="31" ht="25" customHeight="1"/>
    <x:row r="32" ht="31" customHeight="1">
      <x:c r="A32" s="83" t="str">
        <x:v>نمونه مستقل آموزشی | داده‌ها فرضی هستند؛ این فایل سابقه اجرای سفارش کارفرما نیست.</x:v>
      </x:c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</x:row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N2"/>
    <x:mergeCell ref="A3:N3"/>
    <x:mergeCell ref="A5:C5"/>
    <x:mergeCell ref="A6:C8"/>
    <x:mergeCell ref="D5:F5"/>
    <x:mergeCell ref="D6:F8"/>
    <x:mergeCell ref="G5:I5"/>
    <x:mergeCell ref="G6:I8"/>
    <x:mergeCell ref="J5:L5"/>
    <x:mergeCell ref="J6:L8"/>
    <x:mergeCell ref="A10:N10"/>
    <x:mergeCell ref="J12:N12"/>
    <x:mergeCell ref="A32:N32"/>
    <x:mergeCell ref="J14:N16"/>
    <x:mergeCell ref="J18:N20"/>
    <x:mergeCell ref="J22:N24"/>
    <x:mergeCell ref="J26:N28"/>
  </x:mergeCells>
  <x:pageMargins left="0.7" right="0.7" top="0.75" bottom="0.75" header="0.3" footer="0.3"/>
  <x:drawing xmlns:r="http://schemas.openxmlformats.org/officeDocument/2006/relationships" r:id="R3fceae24464a451c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5" hidden="0" customWidth="1"/>
    <x:col min="9" max="9" width="15" hidden="0" customWidth="1"/>
    <x:col min="10" max="10" width="15" hidden="0" customWidth="1"/>
    <x:col min="11" max="11" width="15" hidden="0" customWidth="1"/>
    <x:col min="1" max="1" width="2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8" t="str">
        <x:v>۰۶ | گردش وصول و تحلیل سن مطالبات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  <x:c r="I2" s="28"/>
      <x:c r="J2" s="28"/>
      <x:c r="K2" s="28"/>
    </x:row>
    <x:row r="3" ht="25" customHeight="1">
      <x:c r="A3" s="35" t="str">
        <x:v>۱۲۰ فاکتور کاملاً ساختگی | عدد روزهای معوق با تاریخ گزارش در پارامترها تغییر می‌کند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شماره سند</x:v>
      </x:c>
      <x:c r="B8" s="6" t="str">
        <x:v>مشتری ساختگی</x:v>
      </x:c>
      <x:c r="C8" s="6" t="str">
        <x:v>تاریخ صدور</x:v>
      </x:c>
      <x:c r="D8" s="6" t="str">
        <x:v>سررسید</x:v>
      </x:c>
      <x:c r="E8" s="6" t="str">
        <x:v>مبلغ سند</x:v>
      </x:c>
      <x:c r="F8" s="6" t="str">
        <x:v>مبلغ وصول‌شده</x:v>
      </x:c>
      <x:c r="G8" s="6" t="str">
        <x:v>مانده طلب</x:v>
      </x:c>
      <x:c r="H8" s="6" t="str">
        <x:v>روزهای تأخیر</x:v>
      </x:c>
      <x:c r="I8" s="6" t="str">
        <x:v>وضعیت</x:v>
      </x:c>
      <x:c r="J8" s="6" t="str">
        <x:v>گروه سنی</x:v>
      </x:c>
      <x:c r="K8" s="6" t="str">
        <x:v>کنترل سند</x:v>
      </x:c>
    </x:row>
    <x:row r="9" ht="25" customHeight="1">
      <x:c r="A9" s="16" t="str">
        <x:v>INV-0001</x:v>
      </x:c>
      <x:c r="B9" s="16" t="str">
        <x:v>مشتری آزمایشی 10</x:v>
      </x:c>
      <x:c r="C9" s="24" t="n">
        <x:v>46183</x:v>
      </x:c>
      <x:c r="D9" s="24" t="n">
        <x:v>46198</x:v>
      </x:c>
      <x:c r="E9" s="20" t="n">
        <x:v>8500000</x:v>
      </x:c>
      <x:c r="F9" s="20" t="n">
        <x:v>7225000</x:v>
      </x:c>
      <x:c r="G9" s="22" t="n">
        <x:f>MAX(0,E9-F9)</x:f>
        <x:v>1275000</x:v>
      </x:c>
      <x:c r="H9" s="18" t="n">
        <x:f>IF(G9=0,0,MAX(0,'پارامترها'!$B$8-D9))</x:f>
        <x:v>111</x:v>
      </x:c>
      <x:c r="I9" s="18" t="str">
        <x:f>IF(G9=0,"تسویه",IF(H9&gt;0,"معوق","جاری"))</x:f>
        <x:v>معوق</x:v>
      </x:c>
      <x:c r="J9" s="18" t="str">
        <x:f>IF(G9=0,"تسویه",IF(H9=0,"جاری",IF(H9&lt;=30,"۱ تا ۳۰ روز",IF(H9&lt;=60,"۳۱ تا ۶۰ روز","بیش از ۶۰ روز"))))</x:f>
        <x:v>بیش از ۶۰ روز</x:v>
      </x:c>
      <x:c r="K9" s="18" t="str">
        <x:f>IF(OR(E9&lt;0,F9&lt;0,F9&gt;E9,D9&lt;C9),"بازبینی","تأیید")</x:f>
        <x:v>تأیید</x:v>
      </x:c>
    </x:row>
    <x:row r="10" ht="25" customHeight="1">
      <x:c r="A10" s="16" t="str">
        <x:v>INV-0002</x:v>
      </x:c>
      <x:c r="B10" s="16" t="str">
        <x:v>مشتری آزمایشی 16</x:v>
      </x:c>
      <x:c r="C10" s="24" t="n">
        <x:v>46240</x:v>
      </x:c>
      <x:c r="D10" s="24" t="n">
        <x:v>46300</x:v>
      </x:c>
      <x:c r="E10" s="20" t="n">
        <x:v>2800000</x:v>
      </x:c>
      <x:c r="F10" s="20" t="n">
        <x:v>2800000</x:v>
      </x:c>
      <x:c r="G10" s="22" t="n">
        <x:f>MAX(0,E10-F10)</x:f>
        <x:v>0</x:v>
      </x:c>
      <x:c r="H10" s="18" t="n">
        <x:f>IF(G10=0,0,MAX(0,'پارامترها'!$B$8-D10))</x:f>
        <x:v>0</x:v>
      </x:c>
      <x:c r="I10" s="18" t="str">
        <x:f>IF(G10=0,"تسویه",IF(H10&gt;0,"معوق","جاری"))</x:f>
        <x:v>تسویه</x:v>
      </x:c>
      <x:c r="J10" s="18" t="str">
        <x:f>IF(G10=0,"تسویه",IF(H10=0,"جاری",IF(H10&lt;=30,"۱ تا ۳۰ روز",IF(H10&lt;=60,"۳۱ تا ۶۰ روز","بیش از ۶۰ روز"))))</x:f>
        <x:v>تسویه</x:v>
      </x:c>
      <x:c r="K10" s="18" t="str">
        <x:f>IF(OR(E10&lt;0,F10&lt;0,F10&gt;E10,D10&lt;C10),"بازبینی","تأیید")</x:f>
        <x:v>تأیید</x:v>
      </x:c>
    </x:row>
    <x:row r="11" ht="25" customHeight="1">
      <x:c r="A11" s="16" t="str">
        <x:v>INV-0003</x:v>
      </x:c>
      <x:c r="B11" s="16" t="str">
        <x:v>مشتری آزمایشی 04</x:v>
      </x:c>
      <x:c r="C11" s="24" t="n">
        <x:v>46210</x:v>
      </x:c>
      <x:c r="D11" s="24" t="n">
        <x:v>46270</x:v>
      </x:c>
      <x:c r="E11" s="20" t="n">
        <x:v>7200000</x:v>
      </x:c>
      <x:c r="F11" s="20" t="n">
        <x:v>2520000</x:v>
      </x:c>
      <x:c r="G11" s="22" t="n">
        <x:f>MAX(0,E11-F11)</x:f>
        <x:v>4680000</x:v>
      </x:c>
      <x:c r="H11" s="18" t="n">
        <x:f>IF(G11=0,0,MAX(0,'پارامترها'!$B$8-D11))</x:f>
        <x:v>39</x:v>
      </x:c>
      <x:c r="I11" s="18" t="str">
        <x:f>IF(G11=0,"تسویه",IF(H11&gt;0,"معوق","جاری"))</x:f>
        <x:v>معوق</x:v>
      </x:c>
      <x:c r="J11" s="18" t="str">
        <x:f>IF(G11=0,"تسویه",IF(H11=0,"جاری",IF(H11&lt;=30,"۱ تا ۳۰ روز",IF(H11&lt;=60,"۳۱ تا ۶۰ روز","بیش از ۶۰ روز"))))</x:f>
        <x:v>۳۱ تا ۶۰ روز</x:v>
      </x:c>
      <x:c r="K11" s="18" t="str">
        <x:f>IF(OR(E11&lt;0,F11&lt;0,F11&gt;E11,D11&lt;C11),"بازبینی","تأیید")</x:f>
        <x:v>تأیید</x:v>
      </x:c>
    </x:row>
    <x:row r="12" ht="25" customHeight="1">
      <x:c r="A12" s="16" t="str">
        <x:v>INV-0004</x:v>
      </x:c>
      <x:c r="B12" s="16" t="str">
        <x:v>مشتری آزمایشی 03</x:v>
      </x:c>
      <x:c r="C12" s="24" t="n">
        <x:v>46166</x:v>
      </x:c>
      <x:c r="D12" s="24" t="n">
        <x:v>46181</x:v>
      </x:c>
      <x:c r="E12" s="20" t="n">
        <x:v>6700000</x:v>
      </x:c>
      <x:c r="F12" s="20" t="n">
        <x:v>2345000</x:v>
      </x:c>
      <x:c r="G12" s="22" t="n">
        <x:f>MAX(0,E12-F12)</x:f>
        <x:v>4355000</x:v>
      </x:c>
      <x:c r="H12" s="18" t="n">
        <x:f>IF(G12=0,0,MAX(0,'پارامترها'!$B$8-D12))</x:f>
        <x:v>128</x:v>
      </x:c>
      <x:c r="I12" s="18" t="str">
        <x:f>IF(G12=0,"تسویه",IF(H12&gt;0,"معوق","جاری"))</x:f>
        <x:v>معوق</x:v>
      </x:c>
      <x:c r="J12" s="18" t="str">
        <x:f>IF(G12=0,"تسویه",IF(H12=0,"جاری",IF(H12&lt;=30,"۱ تا ۳۰ روز",IF(H12&lt;=60,"۳۱ تا ۶۰ روز","بیش از ۶۰ روز"))))</x:f>
        <x:v>بیش از ۶۰ روز</x:v>
      </x:c>
      <x:c r="K12" s="18" t="str">
        <x:f>IF(OR(E12&lt;0,F12&lt;0,F12&gt;E12,D12&lt;C12),"بازبینی","تأیید")</x:f>
        <x:v>تأیید</x:v>
      </x:c>
    </x:row>
    <x:row r="13" ht="25" customHeight="1">
      <x:c r="A13" s="16" t="str">
        <x:v>INV-0005</x:v>
      </x:c>
      <x:c r="B13" s="16" t="str">
        <x:v>مشتری آزمایشی 03</x:v>
      </x:c>
      <x:c r="C13" s="24" t="n">
        <x:v>46283</x:v>
      </x:c>
      <x:c r="D13" s="24" t="n">
        <x:v>46298</x:v>
      </x:c>
      <x:c r="E13" s="20" t="n">
        <x:v>5800000</x:v>
      </x:c>
      <x:c r="F13" s="20" t="n">
        <x:v>5800000</x:v>
      </x:c>
      <x:c r="G13" s="22" t="n">
        <x:f>MAX(0,E13-F13)</x:f>
        <x:v>0</x:v>
      </x:c>
      <x:c r="H13" s="18" t="n">
        <x:f>IF(G13=0,0,MAX(0,'پارامترها'!$B$8-D13))</x:f>
        <x:v>0</x:v>
      </x:c>
      <x:c r="I13" s="18" t="str">
        <x:f>IF(G13=0,"تسویه",IF(H13&gt;0,"معوق","جاری"))</x:f>
        <x:v>تسویه</x:v>
      </x:c>
      <x:c r="J13" s="18" t="str">
        <x:f>IF(G13=0,"تسویه",IF(H13=0,"جاری",IF(H13&lt;=30,"۱ تا ۳۰ روز",IF(H13&lt;=60,"۳۱ تا ۶۰ روز","بیش از ۶۰ روز"))))</x:f>
        <x:v>تسویه</x:v>
      </x:c>
      <x:c r="K13" s="18" t="str">
        <x:f>IF(OR(E13&lt;0,F13&lt;0,F13&gt;E13,D13&lt;C13),"بازبینی","تأیید")</x:f>
        <x:v>تأیید</x:v>
      </x:c>
    </x:row>
    <x:row r="14" ht="25" customHeight="1">
      <x:c r="A14" s="16" t="str">
        <x:v>INV-0006</x:v>
      </x:c>
      <x:c r="B14" s="16" t="str">
        <x:v>مشتری آزمایشی 07</x:v>
      </x:c>
      <x:c r="C14" s="24" t="n">
        <x:v>46166</x:v>
      </x:c>
      <x:c r="D14" s="24" t="n">
        <x:v>46181</x:v>
      </x:c>
      <x:c r="E14" s="20" t="n">
        <x:v>9300000</x:v>
      </x:c>
      <x:c r="F14" s="20" t="n">
        <x:v>0</x:v>
      </x:c>
      <x:c r="G14" s="22" t="n">
        <x:f>MAX(0,E14-F14)</x:f>
        <x:v>9300000</x:v>
      </x:c>
      <x:c r="H14" s="18" t="n">
        <x:f>IF(G14=0,0,MAX(0,'پارامترها'!$B$8-D14))</x:f>
        <x:v>128</x:v>
      </x:c>
      <x:c r="I14" s="18" t="str">
        <x:f>IF(G14=0,"تسویه",IF(H14&gt;0,"معوق","جاری"))</x:f>
        <x:v>معوق</x:v>
      </x:c>
      <x:c r="J14" s="18" t="str">
        <x:f>IF(G14=0,"تسویه",IF(H14=0,"جاری",IF(H14&lt;=30,"۱ تا ۳۰ روز",IF(H14&lt;=60,"۳۱ تا ۶۰ روز","بیش از ۶۰ روز"))))</x:f>
        <x:v>بیش از ۶۰ روز</x:v>
      </x:c>
      <x:c r="K14" s="18" t="str">
        <x:f>IF(OR(E14&lt;0,F14&lt;0,F14&gt;E14,D14&lt;C14),"بازبینی","تأیید")</x:f>
        <x:v>تأیید</x:v>
      </x:c>
    </x:row>
    <x:row r="15" ht="25" customHeight="1">
      <x:c r="A15" s="16" t="str">
        <x:v>INV-0007</x:v>
      </x:c>
      <x:c r="B15" s="16" t="str">
        <x:v>مشتری آزمایشی 09</x:v>
      </x:c>
      <x:c r="C15" s="24" t="n">
        <x:v>46270</x:v>
      </x:c>
      <x:c r="D15" s="24" t="n">
        <x:v>46285</x:v>
      </x:c>
      <x:c r="E15" s="20" t="n">
        <x:v>14000000</x:v>
      </x:c>
      <x:c r="F15" s="20" t="n">
        <x:v>2800000</x:v>
      </x:c>
      <x:c r="G15" s="22" t="n">
        <x:f>MAX(0,E15-F15)</x:f>
        <x:v>11200000</x:v>
      </x:c>
      <x:c r="H15" s="18" t="n">
        <x:f>IF(G15=0,0,MAX(0,'پارامترها'!$B$8-D15))</x:f>
        <x:v>24</x:v>
      </x:c>
      <x:c r="I15" s="18" t="str">
        <x:f>IF(G15=0,"تسویه",IF(H15&gt;0,"معوق","جاری"))</x:f>
        <x:v>معوق</x:v>
      </x:c>
      <x:c r="J15" s="18" t="str">
        <x:f>IF(G15=0,"تسویه",IF(H15=0,"جاری",IF(H15&lt;=30,"۱ تا ۳۰ روز",IF(H15&lt;=60,"۳۱ تا ۶۰ روز","بیش از ۶۰ روز"))))</x:f>
        <x:v>۱ تا ۳۰ روز</x:v>
      </x:c>
      <x:c r="K15" s="18" t="str">
        <x:f>IF(OR(E15&lt;0,F15&lt;0,F15&gt;E15,D15&lt;C15),"بازبینی","تأیید")</x:f>
        <x:v>تأیید</x:v>
      </x:c>
    </x:row>
    <x:row r="16" ht="25" customHeight="1">
      <x:c r="A16" s="16" t="str">
        <x:v>INV-0008</x:v>
      </x:c>
      <x:c r="B16" s="16" t="str">
        <x:v>مشتری آزمایشی 05</x:v>
      </x:c>
      <x:c r="C16" s="24" t="n">
        <x:v>46124</x:v>
      </x:c>
      <x:c r="D16" s="24" t="n">
        <x:v>46184</x:v>
      </x:c>
      <x:c r="E16" s="20" t="n">
        <x:v>4800000</x:v>
      </x:c>
      <x:c r="F16" s="20" t="n">
        <x:v>0</x:v>
      </x:c>
      <x:c r="G16" s="22" t="n">
        <x:f>MAX(0,E16-F16)</x:f>
        <x:v>4800000</x:v>
      </x:c>
      <x:c r="H16" s="18" t="n">
        <x:f>IF(G16=0,0,MAX(0,'پارامترها'!$B$8-D16))</x:f>
        <x:v>125</x:v>
      </x:c>
      <x:c r="I16" s="18" t="str">
        <x:f>IF(G16=0,"تسویه",IF(H16&gt;0,"معوق","جاری"))</x:f>
        <x:v>معوق</x:v>
      </x:c>
      <x:c r="J16" s="18" t="str">
        <x:f>IF(G16=0,"تسویه",IF(H16=0,"جاری",IF(H16&lt;=30,"۱ تا ۳۰ روز",IF(H16&lt;=60,"۳۱ تا ۶۰ روز","بیش از ۶۰ روز"))))</x:f>
        <x:v>بیش از ۶۰ روز</x:v>
      </x:c>
      <x:c r="K16" s="18" t="str">
        <x:f>IF(OR(E16&lt;0,F16&lt;0,F16&gt;E16,D16&lt;C16),"بازبینی","تأیید")</x:f>
        <x:v>تأیید</x:v>
      </x:c>
    </x:row>
    <x:row r="17" ht="25" customHeight="1">
      <x:c r="A17" s="16" t="str">
        <x:v>INV-0009</x:v>
      </x:c>
      <x:c r="B17" s="16" t="str">
        <x:v>مشتری آزمایشی 05</x:v>
      </x:c>
      <x:c r="C17" s="24" t="n">
        <x:v>46243</x:v>
      </x:c>
      <x:c r="D17" s="24" t="n">
        <x:v>46288</x:v>
      </x:c>
      <x:c r="E17" s="20" t="n">
        <x:v>10600000</x:v>
      </x:c>
      <x:c r="F17" s="20" t="n">
        <x:v>2120000</x:v>
      </x:c>
      <x:c r="G17" s="22" t="n">
        <x:f>MAX(0,E17-F17)</x:f>
        <x:v>8480000</x:v>
      </x:c>
      <x:c r="H17" s="18" t="n">
        <x:f>IF(G17=0,0,MAX(0,'پارامترها'!$B$8-D17))</x:f>
        <x:v>21</x:v>
      </x:c>
      <x:c r="I17" s="18" t="str">
        <x:f>IF(G17=0,"تسویه",IF(H17&gt;0,"معوق","جاری"))</x:f>
        <x:v>معوق</x:v>
      </x:c>
      <x:c r="J17" s="18" t="str">
        <x:f>IF(G17=0,"تسویه",IF(H17=0,"جاری",IF(H17&lt;=30,"۱ تا ۳۰ روز",IF(H17&lt;=60,"۳۱ تا ۶۰ روز","بیش از ۶۰ روز"))))</x:f>
        <x:v>۱ تا ۳۰ روز</x:v>
      </x:c>
      <x:c r="K17" s="18" t="str">
        <x:f>IF(OR(E17&lt;0,F17&lt;0,F17&gt;E17,D17&lt;C17),"بازبینی","تأیید")</x:f>
        <x:v>تأیید</x:v>
      </x:c>
    </x:row>
    <x:row r="18" ht="25" customHeight="1">
      <x:c r="A18" s="16" t="str">
        <x:v>INV-0010</x:v>
      </x:c>
      <x:c r="B18" s="16" t="str">
        <x:v>مشتری آزمایشی 09</x:v>
      </x:c>
      <x:c r="C18" s="24" t="n">
        <x:v>46209</x:v>
      </x:c>
      <x:c r="D18" s="24" t="n">
        <x:v>46239</x:v>
      </x:c>
      <x:c r="E18" s="20" t="n">
        <x:v>9400000</x:v>
      </x:c>
      <x:c r="F18" s="20" t="n">
        <x:v>1880000</x:v>
      </x:c>
      <x:c r="G18" s="22" t="n">
        <x:f>MAX(0,E18-F18)</x:f>
        <x:v>7520000</x:v>
      </x:c>
      <x:c r="H18" s="18" t="n">
        <x:f>IF(G18=0,0,MAX(0,'پارامترها'!$B$8-D18))</x:f>
        <x:v>70</x:v>
      </x:c>
      <x:c r="I18" s="18" t="str">
        <x:f>IF(G18=0,"تسویه",IF(H18&gt;0,"معوق","جاری"))</x:f>
        <x:v>معوق</x:v>
      </x:c>
      <x:c r="J18" s="18" t="str">
        <x:f>IF(G18=0,"تسویه",IF(H18=0,"جاری",IF(H18&lt;=30,"۱ تا ۳۰ روز",IF(H18&lt;=60,"۳۱ تا ۶۰ روز","بیش از ۶۰ روز"))))</x:f>
        <x:v>بیش از ۶۰ روز</x:v>
      </x:c>
      <x:c r="K18" s="18" t="str">
        <x:f>IF(OR(E18&lt;0,F18&lt;0,F18&gt;E18,D18&lt;C18),"بازبینی","تأیید")</x:f>
        <x:v>تأیید</x:v>
      </x:c>
    </x:row>
    <x:row r="19" ht="25" customHeight="1">
      <x:c r="A19" s="16" t="str">
        <x:v>INV-0011</x:v>
      </x:c>
      <x:c r="B19" s="16" t="str">
        <x:v>مشتری آزمایشی 04</x:v>
      </x:c>
      <x:c r="C19" s="24" t="n">
        <x:v>46156</x:v>
      </x:c>
      <x:c r="D19" s="24" t="n">
        <x:v>46186</x:v>
      </x:c>
      <x:c r="E19" s="20" t="n">
        <x:v>9700000</x:v>
      </x:c>
      <x:c r="F19" s="20" t="n">
        <x:v>6305000</x:v>
      </x:c>
      <x:c r="G19" s="22" t="n">
        <x:f>MAX(0,E19-F19)</x:f>
        <x:v>3395000</x:v>
      </x:c>
      <x:c r="H19" s="18" t="n">
        <x:f>IF(G19=0,0,MAX(0,'پارامترها'!$B$8-D19))</x:f>
        <x:v>123</x:v>
      </x:c>
      <x:c r="I19" s="18" t="str">
        <x:f>IF(G19=0,"تسویه",IF(H19&gt;0,"معوق","جاری"))</x:f>
        <x:v>معوق</x:v>
      </x:c>
      <x:c r="J19" s="18" t="str">
        <x:f>IF(G19=0,"تسویه",IF(H19=0,"جاری",IF(H19&lt;=30,"۱ تا ۳۰ روز",IF(H19&lt;=60,"۳۱ تا ۶۰ روز","بیش از ۶۰ روز"))))</x:f>
        <x:v>بیش از ۶۰ روز</x:v>
      </x:c>
      <x:c r="K19" s="18" t="str">
        <x:f>IF(OR(E19&lt;0,F19&lt;0,F19&gt;E19,D19&lt;C19),"بازبینی","تأیید")</x:f>
        <x:v>تأیید</x:v>
      </x:c>
    </x:row>
    <x:row r="20" ht="25" customHeight="1">
      <x:c r="A20" s="16" t="str">
        <x:v>INV-0012</x:v>
      </x:c>
      <x:c r="B20" s="16" t="str">
        <x:v>مشتری آزمایشی 16</x:v>
      </x:c>
      <x:c r="C20" s="24" t="n">
        <x:v>46275</x:v>
      </x:c>
      <x:c r="D20" s="24" t="n">
        <x:v>46335</x:v>
      </x:c>
      <x:c r="E20" s="20" t="n">
        <x:v>4300000</x:v>
      </x:c>
      <x:c r="F20" s="20" t="n">
        <x:v>4300000</x:v>
      </x:c>
      <x:c r="G20" s="22" t="n">
        <x:f>MAX(0,E20-F20)</x:f>
        <x:v>0</x:v>
      </x:c>
      <x:c r="H20" s="18" t="n">
        <x:f>IF(G20=0,0,MAX(0,'پارامترها'!$B$8-D20))</x:f>
        <x:v>0</x:v>
      </x:c>
      <x:c r="I20" s="18" t="str">
        <x:f>IF(G20=0,"تسویه",IF(H20&gt;0,"معوق","جاری"))</x:f>
        <x:v>تسویه</x:v>
      </x:c>
      <x:c r="J20" s="18" t="str">
        <x:f>IF(G20=0,"تسویه",IF(H20=0,"جاری",IF(H20&lt;=30,"۱ تا ۳۰ روز",IF(H20&lt;=60,"۳۱ تا ۶۰ روز","بیش از ۶۰ روز"))))</x:f>
        <x:v>تسویه</x:v>
      </x:c>
      <x:c r="K20" s="18" t="str">
        <x:f>IF(OR(E20&lt;0,F20&lt;0,F20&gt;E20,D20&lt;C20),"بازبینی","تأیید")</x:f>
        <x:v>تأیید</x:v>
      </x:c>
    </x:row>
    <x:row r="21" ht="25" customHeight="1">
      <x:c r="A21" s="16" t="str">
        <x:v>INV-0013</x:v>
      </x:c>
      <x:c r="B21" s="16" t="str">
        <x:v>مشتری آزمایشی 14</x:v>
      </x:c>
      <x:c r="C21" s="24" t="n">
        <x:v>46258</x:v>
      </x:c>
      <x:c r="D21" s="24" t="n">
        <x:v>46303</x:v>
      </x:c>
      <x:c r="E21" s="20" t="n">
        <x:v>11000000</x:v>
      </x:c>
      <x:c r="F21" s="20" t="n">
        <x:v>7150000</x:v>
      </x:c>
      <x:c r="G21" s="22" t="n">
        <x:f>MAX(0,E21-F21)</x:f>
        <x:v>3850000</x:v>
      </x:c>
      <x:c r="H21" s="18" t="n">
        <x:f>IF(G21=0,0,MAX(0,'پارامترها'!$B$8-D21))</x:f>
        <x:v>6</x:v>
      </x:c>
      <x:c r="I21" s="18" t="str">
        <x:f>IF(G21=0,"تسویه",IF(H21&gt;0,"معوق","جاری"))</x:f>
        <x:v>معوق</x:v>
      </x:c>
      <x:c r="J21" s="18" t="str">
        <x:f>IF(G21=0,"تسویه",IF(H21=0,"جاری",IF(H21&lt;=30,"۱ تا ۳۰ روز",IF(H21&lt;=60,"۳۱ تا ۶۰ روز","بیش از ۶۰ روز"))))</x:f>
        <x:v>۱ تا ۳۰ روز</x:v>
      </x:c>
      <x:c r="K21" s="18" t="str">
        <x:f>IF(OR(E21&lt;0,F21&lt;0,F21&gt;E21,D21&lt;C21),"بازبینی","تأیید")</x:f>
        <x:v>تأیید</x:v>
      </x:c>
    </x:row>
    <x:row r="22" ht="25" customHeight="1">
      <x:c r="A22" s="16" t="str">
        <x:v>INV-0014</x:v>
      </x:c>
      <x:c r="B22" s="16" t="str">
        <x:v>مشتری آزمایشی 16</x:v>
      </x:c>
      <x:c r="C22" s="24" t="n">
        <x:v>46169</x:v>
      </x:c>
      <x:c r="D22" s="24" t="n">
        <x:v>46229</x:v>
      </x:c>
      <x:c r="E22" s="20" t="n">
        <x:v>800000</x:v>
      </x:c>
      <x:c r="F22" s="20" t="n">
        <x:v>800000</x:v>
      </x:c>
      <x:c r="G22" s="22" t="n">
        <x:f>MAX(0,E22-F22)</x:f>
        <x:v>0</x:v>
      </x:c>
      <x:c r="H22" s="18" t="n">
        <x:f>IF(G22=0,0,MAX(0,'پارامترها'!$B$8-D22))</x:f>
        <x:v>0</x:v>
      </x:c>
      <x:c r="I22" s="18" t="str">
        <x:f>IF(G22=0,"تسویه",IF(H22&gt;0,"معوق","جاری"))</x:f>
        <x:v>تسویه</x:v>
      </x:c>
      <x:c r="J22" s="18" t="str">
        <x:f>IF(G22=0,"تسویه",IF(H22=0,"جاری",IF(H22&lt;=30,"۱ تا ۳۰ روز",IF(H22&lt;=60,"۳۱ تا ۶۰ روز","بیش از ۶۰ روز"))))</x:f>
        <x:v>تسویه</x:v>
      </x:c>
      <x:c r="K22" s="18" t="str">
        <x:f>IF(OR(E22&lt;0,F22&lt;0,F22&gt;E22,D22&lt;C22),"بازبینی","تأیید")</x:f>
        <x:v>تأیید</x:v>
      </x:c>
    </x:row>
    <x:row r="23" ht="25" customHeight="1">
      <x:c r="A23" s="16" t="str">
        <x:v>INV-0015</x:v>
      </x:c>
      <x:c r="B23" s="16" t="str">
        <x:v>مشتری آزمایشی 07</x:v>
      </x:c>
      <x:c r="C23" s="24" t="n">
        <x:v>46243</x:v>
      </x:c>
      <x:c r="D23" s="24" t="n">
        <x:v>46288</x:v>
      </x:c>
      <x:c r="E23" s="20" t="n">
        <x:v>5100000</x:v>
      </x:c>
      <x:c r="F23" s="20" t="n">
        <x:v>1020000</x:v>
      </x:c>
      <x:c r="G23" s="22" t="n">
        <x:f>MAX(0,E23-F23)</x:f>
        <x:v>4080000</x:v>
      </x:c>
      <x:c r="H23" s="18" t="n">
        <x:f>IF(G23=0,0,MAX(0,'پارامترها'!$B$8-D23))</x:f>
        <x:v>21</x:v>
      </x:c>
      <x:c r="I23" s="18" t="str">
        <x:f>IF(G23=0,"تسویه",IF(H23&gt;0,"معوق","جاری"))</x:f>
        <x:v>معوق</x:v>
      </x:c>
      <x:c r="J23" s="18" t="str">
        <x:f>IF(G23=0,"تسویه",IF(H23=0,"جاری",IF(H23&lt;=30,"۱ تا ۳۰ روز",IF(H23&lt;=60,"۳۱ تا ۶۰ روز","بیش از ۶۰ روز"))))</x:f>
        <x:v>۱ تا ۳۰ روز</x:v>
      </x:c>
      <x:c r="K23" s="18" t="str">
        <x:f>IF(OR(E23&lt;0,F23&lt;0,F23&gt;E23,D23&lt;C23),"بازبینی","تأیید")</x:f>
        <x:v>تأیید</x:v>
      </x:c>
    </x:row>
    <x:row r="24" ht="25" customHeight="1">
      <x:c r="A24" s="16" t="str">
        <x:v>INV-0016</x:v>
      </x:c>
      <x:c r="B24" s="16" t="str">
        <x:v>مشتری آزمایشی 08</x:v>
      </x:c>
      <x:c r="C24" s="24" t="n">
        <x:v>46148</x:v>
      </x:c>
      <x:c r="D24" s="24" t="n">
        <x:v>46163</x:v>
      </x:c>
      <x:c r="E24" s="20" t="n">
        <x:v>8500000</x:v>
      </x:c>
      <x:c r="F24" s="20" t="n">
        <x:v>8500000</x:v>
      </x:c>
      <x:c r="G24" s="22" t="n">
        <x:f>MAX(0,E24-F24)</x:f>
        <x:v>0</x:v>
      </x:c>
      <x:c r="H24" s="18" t="n">
        <x:f>IF(G24=0,0,MAX(0,'پارامترها'!$B$8-D24))</x:f>
        <x:v>0</x:v>
      </x:c>
      <x:c r="I24" s="18" t="str">
        <x:f>IF(G24=0,"تسویه",IF(H24&gt;0,"معوق","جاری"))</x:f>
        <x:v>تسویه</x:v>
      </x:c>
      <x:c r="J24" s="18" t="str">
        <x:f>IF(G24=0,"تسویه",IF(H24=0,"جاری",IF(H24&lt;=30,"۱ تا ۳۰ روز",IF(H24&lt;=60,"۳۱ تا ۶۰ روز","بیش از ۶۰ روز"))))</x:f>
        <x:v>تسویه</x:v>
      </x:c>
      <x:c r="K24" s="18" t="str">
        <x:f>IF(OR(E24&lt;0,F24&lt;0,F24&gt;E24,D24&lt;C24),"بازبینی","تأیید")</x:f>
        <x:v>تأیید</x:v>
      </x:c>
    </x:row>
    <x:row r="25" ht="25" customHeight="1">
      <x:c r="A25" s="16" t="str">
        <x:v>INV-0017</x:v>
      </x:c>
      <x:c r="B25" s="16" t="str">
        <x:v>مشتری آزمایشی 09</x:v>
      </x:c>
      <x:c r="C25" s="24" t="n">
        <x:v>46235</x:v>
      </x:c>
      <x:c r="D25" s="24" t="n">
        <x:v>46250</x:v>
      </x:c>
      <x:c r="E25" s="20" t="n">
        <x:v>8500000</x:v>
      </x:c>
      <x:c r="F25" s="20" t="n">
        <x:v>2975000</x:v>
      </x:c>
      <x:c r="G25" s="22" t="n">
        <x:f>MAX(0,E25-F25)</x:f>
        <x:v>5525000</x:v>
      </x:c>
      <x:c r="H25" s="18" t="n">
        <x:f>IF(G25=0,0,MAX(0,'پارامترها'!$B$8-D25))</x:f>
        <x:v>59</x:v>
      </x:c>
      <x:c r="I25" s="18" t="str">
        <x:f>IF(G25=0,"تسویه",IF(H25&gt;0,"معوق","جاری"))</x:f>
        <x:v>معوق</x:v>
      </x:c>
      <x:c r="J25" s="18" t="str">
        <x:f>IF(G25=0,"تسویه",IF(H25=0,"جاری",IF(H25&lt;=30,"۱ تا ۳۰ روز",IF(H25&lt;=60,"۳۱ تا ۶۰ روز","بیش از ۶۰ روز"))))</x:f>
        <x:v>۳۱ تا ۶۰ روز</x:v>
      </x:c>
      <x:c r="K25" s="18" t="str">
        <x:f>IF(OR(E25&lt;0,F25&lt;0,F25&gt;E25,D25&lt;C25),"بازبینی","تأیید")</x:f>
        <x:v>تأیید</x:v>
      </x:c>
    </x:row>
    <x:row r="26" ht="25" customHeight="1">
      <x:c r="A26" s="16" t="str">
        <x:v>INV-0018</x:v>
      </x:c>
      <x:c r="B26" s="16" t="str">
        <x:v>مشتری آزمایشی 04</x:v>
      </x:c>
      <x:c r="C26" s="24" t="n">
        <x:v>46248</x:v>
      </x:c>
      <x:c r="D26" s="24" t="n">
        <x:v>46293</x:v>
      </x:c>
      <x:c r="E26" s="20" t="n">
        <x:v>7300000</x:v>
      </x:c>
      <x:c r="F26" s="20" t="n">
        <x:v>2555000</x:v>
      </x:c>
      <x:c r="G26" s="22" t="n">
        <x:f>MAX(0,E26-F26)</x:f>
        <x:v>4745000</x:v>
      </x:c>
      <x:c r="H26" s="18" t="n">
        <x:f>IF(G26=0,0,MAX(0,'پارامترها'!$B$8-D26))</x:f>
        <x:v>16</x:v>
      </x:c>
      <x:c r="I26" s="18" t="str">
        <x:f>IF(G26=0,"تسویه",IF(H26&gt;0,"معوق","جاری"))</x:f>
        <x:v>معوق</x:v>
      </x:c>
      <x:c r="J26" s="18" t="str">
        <x:f>IF(G26=0,"تسویه",IF(H26=0,"جاری",IF(H26&lt;=30,"۱ تا ۳۰ روز",IF(H26&lt;=60,"۳۱ تا ۶۰ روز","بیش از ۶۰ روز"))))</x:f>
        <x:v>۱ تا ۳۰ روز</x:v>
      </x:c>
      <x:c r="K26" s="18" t="str">
        <x:f>IF(OR(E26&lt;0,F26&lt;0,F26&gt;E26,D26&lt;C26),"بازبینی","تأیید")</x:f>
        <x:v>تأیید</x:v>
      </x:c>
    </x:row>
    <x:row r="27" ht="25" customHeight="1">
      <x:c r="A27" s="16" t="str">
        <x:v>INV-0019</x:v>
      </x:c>
      <x:c r="B27" s="16" t="str">
        <x:v>مشتری آزمایشی 11</x:v>
      </x:c>
      <x:c r="C27" s="24" t="n">
        <x:v>46277</x:v>
      </x:c>
      <x:c r="D27" s="24" t="n">
        <x:v>46292</x:v>
      </x:c>
      <x:c r="E27" s="20" t="n">
        <x:v>11900000</x:v>
      </x:c>
      <x:c r="F27" s="20" t="n">
        <x:v>10115000</x:v>
      </x:c>
      <x:c r="G27" s="22" t="n">
        <x:f>MAX(0,E27-F27)</x:f>
        <x:v>1785000</x:v>
      </x:c>
      <x:c r="H27" s="18" t="n">
        <x:f>IF(G27=0,0,MAX(0,'پارامترها'!$B$8-D27))</x:f>
        <x:v>17</x:v>
      </x:c>
      <x:c r="I27" s="18" t="str">
        <x:f>IF(G27=0,"تسویه",IF(H27&gt;0,"معوق","جاری"))</x:f>
        <x:v>معوق</x:v>
      </x:c>
      <x:c r="J27" s="18" t="str">
        <x:f>IF(G27=0,"تسویه",IF(H27=0,"جاری",IF(H27&lt;=30,"۱ تا ۳۰ روز",IF(H27&lt;=60,"۳۱ تا ۶۰ روز","بیش از ۶۰ روز"))))</x:f>
        <x:v>۱ تا ۳۰ روز</x:v>
      </x:c>
      <x:c r="K27" s="18" t="str">
        <x:f>IF(OR(E27&lt;0,F27&lt;0,F27&gt;E27,D27&lt;C27),"بازبینی","تأیید")</x:f>
        <x:v>تأیید</x:v>
      </x:c>
    </x:row>
    <x:row r="28" ht="25" customHeight="1">
      <x:c r="A28" s="16" t="str">
        <x:v>INV-0020</x:v>
      </x:c>
      <x:c r="B28" s="16" t="str">
        <x:v>مشتری آزمایشی 12</x:v>
      </x:c>
      <x:c r="C28" s="24" t="n">
        <x:v>46279</x:v>
      </x:c>
      <x:c r="D28" s="24" t="n">
        <x:v>46309</x:v>
      </x:c>
      <x:c r="E28" s="20" t="n">
        <x:v>3700000</x:v>
      </x:c>
      <x:c r="F28" s="20" t="n">
        <x:v>740000</x:v>
      </x:c>
      <x:c r="G28" s="22" t="n">
        <x:f>MAX(0,E28-F28)</x:f>
        <x:v>2960000</x:v>
      </x:c>
      <x:c r="H28" s="18" t="n">
        <x:f>IF(G28=0,0,MAX(0,'پارامترها'!$B$8-D28))</x:f>
        <x:v>0</x:v>
      </x:c>
      <x:c r="I28" s="18" t="str">
        <x:f>IF(G28=0,"تسویه",IF(H28&gt;0,"معوق","جاری"))</x:f>
        <x:v>جاری</x:v>
      </x:c>
      <x:c r="J28" s="18" t="str">
        <x:f>IF(G28=0,"تسویه",IF(H28=0,"جاری",IF(H28&lt;=30,"۱ تا ۳۰ روز",IF(H28&lt;=60,"۳۱ تا ۶۰ روز","بیش از ۶۰ روز"))))</x:f>
        <x:v>جاری</x:v>
      </x:c>
      <x:c r="K28" s="18" t="str">
        <x:f>IF(OR(E28&lt;0,F28&lt;0,F28&gt;E28,D28&lt;C28),"بازبینی","تأیید")</x:f>
        <x:v>تأیید</x:v>
      </x:c>
    </x:row>
    <x:row r="29" ht="25" customHeight="1">
      <x:c r="A29" s="16" t="str">
        <x:v>INV-0021</x:v>
      </x:c>
      <x:c r="B29" s="16" t="str">
        <x:v>مشتری آزمایشی 10</x:v>
      </x:c>
      <x:c r="C29" s="24" t="n">
        <x:v>46295</x:v>
      </x:c>
      <x:c r="D29" s="24" t="n">
        <x:v>46325</x:v>
      </x:c>
      <x:c r="E29" s="20" t="n">
        <x:v>13400000</x:v>
      </x:c>
      <x:c r="F29" s="20" t="n">
        <x:v>13400000</x:v>
      </x:c>
      <x:c r="G29" s="22" t="n">
        <x:f>MAX(0,E29-F29)</x:f>
        <x:v>0</x:v>
      </x:c>
      <x:c r="H29" s="18" t="n">
        <x:f>IF(G29=0,0,MAX(0,'پارامترها'!$B$8-D29))</x:f>
        <x:v>0</x:v>
      </x:c>
      <x:c r="I29" s="18" t="str">
        <x:f>IF(G29=0,"تسویه",IF(H29&gt;0,"معوق","جاری"))</x:f>
        <x:v>تسویه</x:v>
      </x:c>
      <x:c r="J29" s="18" t="str">
        <x:f>IF(G29=0,"تسویه",IF(H29=0,"جاری",IF(H29&lt;=30,"۱ تا ۳۰ روز",IF(H29&lt;=60,"۳۱ تا ۶۰ روز","بیش از ۶۰ روز"))))</x:f>
        <x:v>تسویه</x:v>
      </x:c>
      <x:c r="K29" s="18" t="str">
        <x:f>IF(OR(E29&lt;0,F29&lt;0,F29&gt;E29,D29&lt;C29),"بازبینی","تأیید")</x:f>
        <x:v>تأیید</x:v>
      </x:c>
    </x:row>
    <x:row r="30" ht="25" customHeight="1">
      <x:c r="A30" s="16" t="str">
        <x:v>INV-0022</x:v>
      </x:c>
      <x:c r="B30" s="16" t="str">
        <x:v>مشتری آزمایشی 16</x:v>
      </x:c>
      <x:c r="C30" s="24" t="n">
        <x:v>46251</x:v>
      </x:c>
      <x:c r="D30" s="24" t="n">
        <x:v>46266</x:v>
      </x:c>
      <x:c r="E30" s="20" t="n">
        <x:v>10700000</x:v>
      </x:c>
      <x:c r="F30" s="20" t="n">
        <x:v>3745000</x:v>
      </x:c>
      <x:c r="G30" s="22" t="n">
        <x:f>MAX(0,E30-F30)</x:f>
        <x:v>6955000</x:v>
      </x:c>
      <x:c r="H30" s="18" t="n">
        <x:f>IF(G30=0,0,MAX(0,'پارامترها'!$B$8-D30))</x:f>
        <x:v>43</x:v>
      </x:c>
      <x:c r="I30" s="18" t="str">
        <x:f>IF(G30=0,"تسویه",IF(H30&gt;0,"معوق","جاری"))</x:f>
        <x:v>معوق</x:v>
      </x:c>
      <x:c r="J30" s="18" t="str">
        <x:f>IF(G30=0,"تسویه",IF(H30=0,"جاری",IF(H30&lt;=30,"۱ تا ۳۰ روز",IF(H30&lt;=60,"۳۱ تا ۶۰ روز","بیش از ۶۰ روز"))))</x:f>
        <x:v>۳۱ تا ۶۰ روز</x:v>
      </x:c>
      <x:c r="K30" s="18" t="str">
        <x:f>IF(OR(E30&lt;0,F30&lt;0,F30&gt;E30,D30&lt;C30),"بازبینی","تأیید")</x:f>
        <x:v>تأیید</x:v>
      </x:c>
    </x:row>
    <x:row r="31" ht="25" customHeight="1">
      <x:c r="A31" s="16" t="str">
        <x:v>INV-0023</x:v>
      </x:c>
      <x:c r="B31" s="16" t="str">
        <x:v>مشتری آزمایشی 15</x:v>
      </x:c>
      <x:c r="C31" s="24" t="n">
        <x:v>46215</x:v>
      </x:c>
      <x:c r="D31" s="24" t="n">
        <x:v>46260</x:v>
      </x:c>
      <x:c r="E31" s="20" t="n">
        <x:v>12500000</x:v>
      </x:c>
      <x:c r="F31" s="20" t="n">
        <x:v>0</x:v>
      </x:c>
      <x:c r="G31" s="22" t="n">
        <x:f>MAX(0,E31-F31)</x:f>
        <x:v>12500000</x:v>
      </x:c>
      <x:c r="H31" s="18" t="n">
        <x:f>IF(G31=0,0,MAX(0,'پارامترها'!$B$8-D31))</x:f>
        <x:v>49</x:v>
      </x:c>
      <x:c r="I31" s="18" t="str">
        <x:f>IF(G31=0,"تسویه",IF(H31&gt;0,"معوق","جاری"))</x:f>
        <x:v>معوق</x:v>
      </x:c>
      <x:c r="J31" s="18" t="str">
        <x:f>IF(G31=0,"تسویه",IF(H31=0,"جاری",IF(H31&lt;=30,"۱ تا ۳۰ روز",IF(H31&lt;=60,"۳۱ تا ۶۰ روز","بیش از ۶۰ روز"))))</x:f>
        <x:v>۳۱ تا ۶۰ روز</x:v>
      </x:c>
      <x:c r="K31" s="18" t="str">
        <x:f>IF(OR(E31&lt;0,F31&lt;0,F31&gt;E31,D31&lt;C31),"بازبینی","تأیید")</x:f>
        <x:v>تأیید</x:v>
      </x:c>
    </x:row>
    <x:row r="32" ht="25" customHeight="1">
      <x:c r="A32" s="16" t="str">
        <x:v>INV-0024</x:v>
      </x:c>
      <x:c r="B32" s="16" t="str">
        <x:v>مشتری آزمایشی 09</x:v>
      </x:c>
      <x:c r="C32" s="24" t="n">
        <x:v>46253</x:v>
      </x:c>
      <x:c r="D32" s="24" t="n">
        <x:v>46283</x:v>
      </x:c>
      <x:c r="E32" s="20" t="n">
        <x:v>10700000</x:v>
      </x:c>
      <x:c r="F32" s="20" t="n">
        <x:v>9095000</x:v>
      </x:c>
      <x:c r="G32" s="22" t="n">
        <x:f>MAX(0,E32-F32)</x:f>
        <x:v>1605000</x:v>
      </x:c>
      <x:c r="H32" s="18" t="n">
        <x:f>IF(G32=0,0,MAX(0,'پارامترها'!$B$8-D32))</x:f>
        <x:v>26</x:v>
      </x:c>
      <x:c r="I32" s="18" t="str">
        <x:f>IF(G32=0,"تسویه",IF(H32&gt;0,"معوق","جاری"))</x:f>
        <x:v>معوق</x:v>
      </x:c>
      <x:c r="J32" s="18" t="str">
        <x:f>IF(G32=0,"تسویه",IF(H32=0,"جاری",IF(H32&lt;=30,"۱ تا ۳۰ روز",IF(H32&lt;=60,"۳۱ تا ۶۰ روز","بیش از ۶۰ روز"))))</x:f>
        <x:v>۱ تا ۳۰ روز</x:v>
      </x:c>
      <x:c r="K32" s="18" t="str">
        <x:f>IF(OR(E32&lt;0,F32&lt;0,F32&gt;E32,D32&lt;C32),"بازبینی","تأیید")</x:f>
        <x:v>تأیید</x:v>
      </x:c>
    </x:row>
    <x:row r="33" ht="25" customHeight="1">
      <x:c r="A33" s="16" t="str">
        <x:v>INV-0025</x:v>
      </x:c>
      <x:c r="B33" s="16" t="str">
        <x:v>مشتری آزمایشی 12</x:v>
      </x:c>
      <x:c r="C33" s="24" t="n">
        <x:v>46157</x:v>
      </x:c>
      <x:c r="D33" s="24" t="n">
        <x:v>46187</x:v>
      </x:c>
      <x:c r="E33" s="20" t="n">
        <x:v>5600000</x:v>
      </x:c>
      <x:c r="F33" s="20" t="n">
        <x:v>0</x:v>
      </x:c>
      <x:c r="G33" s="22" t="n">
        <x:f>MAX(0,E33-F33)</x:f>
        <x:v>5600000</x:v>
      </x:c>
      <x:c r="H33" s="18" t="n">
        <x:f>IF(G33=0,0,MAX(0,'پارامترها'!$B$8-D33))</x:f>
        <x:v>122</x:v>
      </x:c>
      <x:c r="I33" s="18" t="str">
        <x:f>IF(G33=0,"تسویه",IF(H33&gt;0,"معوق","جاری"))</x:f>
        <x:v>معوق</x:v>
      </x:c>
      <x:c r="J33" s="18" t="str">
        <x:f>IF(G33=0,"تسویه",IF(H33=0,"جاری",IF(H33&lt;=30,"۱ تا ۳۰ روز",IF(H33&lt;=60,"۳۱ تا ۶۰ روز","بیش از ۶۰ روز"))))</x:f>
        <x:v>بیش از ۶۰ روز</x:v>
      </x:c>
      <x:c r="K33" s="18" t="str">
        <x:f>IF(OR(E33&lt;0,F33&lt;0,F33&gt;E33,D33&lt;C33),"بازبینی","تأیید")</x:f>
        <x:v>تأیید</x:v>
      </x:c>
    </x:row>
    <x:row r="34" ht="25" customHeight="1">
      <x:c r="A34" s="16" t="str">
        <x:v>INV-0026</x:v>
      </x:c>
      <x:c r="B34" s="16" t="str">
        <x:v>مشتری آزمایشی 16</x:v>
      </x:c>
      <x:c r="C34" s="24" t="n">
        <x:v>46141</x:v>
      </x:c>
      <x:c r="D34" s="24" t="n">
        <x:v>46171</x:v>
      </x:c>
      <x:c r="E34" s="20" t="n">
        <x:v>11200000</x:v>
      </x:c>
      <x:c r="F34" s="20" t="n">
        <x:v>2240000</x:v>
      </x:c>
      <x:c r="G34" s="22" t="n">
        <x:f>MAX(0,E34-F34)</x:f>
        <x:v>8960000</x:v>
      </x:c>
      <x:c r="H34" s="18" t="n">
        <x:f>IF(G34=0,0,MAX(0,'پارامترها'!$B$8-D34))</x:f>
        <x:v>138</x:v>
      </x:c>
      <x:c r="I34" s="18" t="str">
        <x:f>IF(G34=0,"تسویه",IF(H34&gt;0,"معوق","جاری"))</x:f>
        <x:v>معوق</x:v>
      </x:c>
      <x:c r="J34" s="18" t="str">
        <x:f>IF(G34=0,"تسویه",IF(H34=0,"جاری",IF(H34&lt;=30,"۱ تا ۳۰ روز",IF(H34&lt;=60,"۳۱ تا ۶۰ روز","بیش از ۶۰ روز"))))</x:f>
        <x:v>بیش از ۶۰ روز</x:v>
      </x:c>
      <x:c r="K34" s="18" t="str">
        <x:f>IF(OR(E34&lt;0,F34&lt;0,F34&gt;E34,D34&lt;C34),"بازبینی","تأیید")</x:f>
        <x:v>تأیید</x:v>
      </x:c>
    </x:row>
    <x:row r="35" ht="25" customHeight="1">
      <x:c r="A35" s="16" t="str">
        <x:v>INV-0027</x:v>
      </x:c>
      <x:c r="B35" s="16" t="str">
        <x:v>مشتری آزمایشی 12</x:v>
      </x:c>
      <x:c r="C35" s="24" t="n">
        <x:v>46269</x:v>
      </x:c>
      <x:c r="D35" s="24" t="n">
        <x:v>46299</x:v>
      </x:c>
      <x:c r="E35" s="20" t="n">
        <x:v>12000000</x:v>
      </x:c>
      <x:c r="F35" s="20" t="n">
        <x:v>0</x:v>
      </x:c>
      <x:c r="G35" s="22" t="n">
        <x:f>MAX(0,E35-F35)</x:f>
        <x:v>12000000</x:v>
      </x:c>
      <x:c r="H35" s="18" t="n">
        <x:f>IF(G35=0,0,MAX(0,'پارامترها'!$B$8-D35))</x:f>
        <x:v>10</x:v>
      </x:c>
      <x:c r="I35" s="18" t="str">
        <x:f>IF(G35=0,"تسویه",IF(H35&gt;0,"معوق","جاری"))</x:f>
        <x:v>معوق</x:v>
      </x:c>
      <x:c r="J35" s="18" t="str">
        <x:f>IF(G35=0,"تسویه",IF(H35=0,"جاری",IF(H35&lt;=30,"۱ تا ۳۰ روز",IF(H35&lt;=60,"۳۱ تا ۶۰ روز","بیش از ۶۰ روز"))))</x:f>
        <x:v>۱ تا ۳۰ روز</x:v>
      </x:c>
      <x:c r="K35" s="18" t="str">
        <x:f>IF(OR(E35&lt;0,F35&lt;0,F35&gt;E35,D35&lt;C35),"بازبینی","تأیید")</x:f>
        <x:v>تأیید</x:v>
      </x:c>
    </x:row>
    <x:row r="36" ht="25" customHeight="1">
      <x:c r="A36" s="16" t="str">
        <x:v>INV-0028</x:v>
      </x:c>
      <x:c r="B36" s="16" t="str">
        <x:v>مشتری آزمایشی 07</x:v>
      </x:c>
      <x:c r="C36" s="24" t="n">
        <x:v>46243</x:v>
      </x:c>
      <x:c r="D36" s="24" t="n">
        <x:v>46273</x:v>
      </x:c>
      <x:c r="E36" s="20" t="n">
        <x:v>11900000</x:v>
      </x:c>
      <x:c r="F36" s="20" t="n">
        <x:v>0</x:v>
      </x:c>
      <x:c r="G36" s="22" t="n">
        <x:f>MAX(0,E36-F36)</x:f>
        <x:v>11900000</x:v>
      </x:c>
      <x:c r="H36" s="18" t="n">
        <x:f>IF(G36=0,0,MAX(0,'پارامترها'!$B$8-D36))</x:f>
        <x:v>36</x:v>
      </x:c>
      <x:c r="I36" s="18" t="str">
        <x:f>IF(G36=0,"تسویه",IF(H36&gt;0,"معوق","جاری"))</x:f>
        <x:v>معوق</x:v>
      </x:c>
      <x:c r="J36" s="18" t="str">
        <x:f>IF(G36=0,"تسویه",IF(H36=0,"جاری",IF(H36&lt;=30,"۱ تا ۳۰ روز",IF(H36&lt;=60,"۳۱ تا ۶۰ روز","بیش از ۶۰ روز"))))</x:f>
        <x:v>۳۱ تا ۶۰ روز</x:v>
      </x:c>
      <x:c r="K36" s="18" t="str">
        <x:f>IF(OR(E36&lt;0,F36&lt;0,F36&gt;E36,D36&lt;C36),"بازبینی","تأیید")</x:f>
        <x:v>تأیید</x:v>
      </x:c>
    </x:row>
    <x:row r="37" ht="25" customHeight="1">
      <x:c r="A37" s="16" t="str">
        <x:v>INV-0029</x:v>
      </x:c>
      <x:c r="B37" s="16" t="str">
        <x:v>مشتری آزمایشی 09</x:v>
      </x:c>
      <x:c r="C37" s="24" t="n">
        <x:v>46223</x:v>
      </x:c>
      <x:c r="D37" s="24" t="n">
        <x:v>46238</x:v>
      </x:c>
      <x:c r="E37" s="20" t="n">
        <x:v>12700000</x:v>
      </x:c>
      <x:c r="F37" s="20" t="n">
        <x:v>8255000</x:v>
      </x:c>
      <x:c r="G37" s="22" t="n">
        <x:f>MAX(0,E37-F37)</x:f>
        <x:v>4445000</x:v>
      </x:c>
      <x:c r="H37" s="18" t="n">
        <x:f>IF(G37=0,0,MAX(0,'پارامترها'!$B$8-D37))</x:f>
        <x:v>71</x:v>
      </x:c>
      <x:c r="I37" s="18" t="str">
        <x:f>IF(G37=0,"تسویه",IF(H37&gt;0,"معوق","جاری"))</x:f>
        <x:v>معوق</x:v>
      </x:c>
      <x:c r="J37" s="18" t="str">
        <x:f>IF(G37=0,"تسویه",IF(H37=0,"جاری",IF(H37&lt;=30,"۱ تا ۳۰ روز",IF(H37&lt;=60,"۳۱ تا ۶۰ روز","بیش از ۶۰ روز"))))</x:f>
        <x:v>بیش از ۶۰ روز</x:v>
      </x:c>
      <x:c r="K37" s="18" t="str">
        <x:f>IF(OR(E37&lt;0,F37&lt;0,F37&gt;E37,D37&lt;C37),"بازبینی","تأیید")</x:f>
        <x:v>تأیید</x:v>
      </x:c>
    </x:row>
    <x:row r="38" ht="25" customHeight="1">
      <x:c r="A38" s="16" t="str">
        <x:v>INV-0030</x:v>
      </x:c>
      <x:c r="B38" s="16" t="str">
        <x:v>مشتری آزمایشی 05</x:v>
      </x:c>
      <x:c r="C38" s="24" t="n">
        <x:v>46167</x:v>
      </x:c>
      <x:c r="D38" s="24" t="n">
        <x:v>46227</x:v>
      </x:c>
      <x:c r="E38" s="20" t="n">
        <x:v>12800000</x:v>
      </x:c>
      <x:c r="F38" s="20" t="n">
        <x:v>0</x:v>
      </x:c>
      <x:c r="G38" s="22" t="n">
        <x:f>MAX(0,E38-F38)</x:f>
        <x:v>12800000</x:v>
      </x:c>
      <x:c r="H38" s="18" t="n">
        <x:f>IF(G38=0,0,MAX(0,'پارامترها'!$B$8-D38))</x:f>
        <x:v>82</x:v>
      </x:c>
      <x:c r="I38" s="18" t="str">
        <x:f>IF(G38=0,"تسویه",IF(H38&gt;0,"معوق","جاری"))</x:f>
        <x:v>معوق</x:v>
      </x:c>
      <x:c r="J38" s="18" t="str">
        <x:f>IF(G38=0,"تسویه",IF(H38=0,"جاری",IF(H38&lt;=30,"۱ تا ۳۰ روز",IF(H38&lt;=60,"۳۱ تا ۶۰ روز","بیش از ۶۰ روز"))))</x:f>
        <x:v>بیش از ۶۰ روز</x:v>
      </x:c>
      <x:c r="K38" s="18" t="str">
        <x:f>IF(OR(E38&lt;0,F38&lt;0,F38&gt;E38,D38&lt;C38),"بازبینی","تأیید")</x:f>
        <x:v>تأیید</x:v>
      </x:c>
    </x:row>
    <x:row r="39" ht="25" customHeight="1">
      <x:c r="A39" s="16" t="str">
        <x:v>INV-0031</x:v>
      </x:c>
      <x:c r="B39" s="16" t="str">
        <x:v>مشتری آزمایشی 02</x:v>
      </x:c>
      <x:c r="C39" s="24" t="n">
        <x:v>46186</x:v>
      </x:c>
      <x:c r="D39" s="24" t="n">
        <x:v>46246</x:v>
      </x:c>
      <x:c r="E39" s="20" t="n">
        <x:v>12700000</x:v>
      </x:c>
      <x:c r="F39" s="20" t="n">
        <x:v>2540000</x:v>
      </x:c>
      <x:c r="G39" s="22" t="n">
        <x:f>MAX(0,E39-F39)</x:f>
        <x:v>10160000</x:v>
      </x:c>
      <x:c r="H39" s="18" t="n">
        <x:f>IF(G39=0,0,MAX(0,'پارامترها'!$B$8-D39))</x:f>
        <x:v>63</x:v>
      </x:c>
      <x:c r="I39" s="18" t="str">
        <x:f>IF(G39=0,"تسویه",IF(H39&gt;0,"معوق","جاری"))</x:f>
        <x:v>معوق</x:v>
      </x:c>
      <x:c r="J39" s="18" t="str">
        <x:f>IF(G39=0,"تسویه",IF(H39=0,"جاری",IF(H39&lt;=30,"۱ تا ۳۰ روز",IF(H39&lt;=60,"۳۱ تا ۶۰ روز","بیش از ۶۰ روز"))))</x:f>
        <x:v>بیش از ۶۰ روز</x:v>
      </x:c>
      <x:c r="K39" s="18" t="str">
        <x:f>IF(OR(E39&lt;0,F39&lt;0,F39&gt;E39,D39&lt;C39),"بازبینی","تأیید")</x:f>
        <x:v>تأیید</x:v>
      </x:c>
    </x:row>
    <x:row r="40" ht="25" customHeight="1">
      <x:c r="A40" s="16" t="str">
        <x:v>INV-0032</x:v>
      </x:c>
      <x:c r="B40" s="16" t="str">
        <x:v>مشتری آزمایشی 11</x:v>
      </x:c>
      <x:c r="C40" s="24" t="n">
        <x:v>46127</x:v>
      </x:c>
      <x:c r="D40" s="24" t="n">
        <x:v>46142</x:v>
      </x:c>
      <x:c r="E40" s="20" t="n">
        <x:v>11200000</x:v>
      </x:c>
      <x:c r="F40" s="20" t="n">
        <x:v>0</x:v>
      </x:c>
      <x:c r="G40" s="22" t="n">
        <x:f>MAX(0,E40-F40)</x:f>
        <x:v>11200000</x:v>
      </x:c>
      <x:c r="H40" s="18" t="n">
        <x:f>IF(G40=0,0,MAX(0,'پارامترها'!$B$8-D40))</x:f>
        <x:v>167</x:v>
      </x:c>
      <x:c r="I40" s="18" t="str">
        <x:f>IF(G40=0,"تسویه",IF(H40&gt;0,"معوق","جاری"))</x:f>
        <x:v>معوق</x:v>
      </x:c>
      <x:c r="J40" s="18" t="str">
        <x:f>IF(G40=0,"تسویه",IF(H40=0,"جاری",IF(H40&lt;=30,"۱ تا ۳۰ روز",IF(H40&lt;=60,"۳۱ تا ۶۰ روز","بیش از ۶۰ روز"))))</x:f>
        <x:v>بیش از ۶۰ روز</x:v>
      </x:c>
      <x:c r="K40" s="18" t="str">
        <x:f>IF(OR(E40&lt;0,F40&lt;0,F40&gt;E40,D40&lt;C40),"بازبینی","تأیید")</x:f>
        <x:v>تأیید</x:v>
      </x:c>
    </x:row>
    <x:row r="41" ht="23" customHeight="1">
      <x:c r="A41" s="16" t="str">
        <x:v>INV-0033</x:v>
      </x:c>
      <x:c r="B41" s="16" t="str">
        <x:v>مشتری آزمایشی 06</x:v>
      </x:c>
      <x:c r="C41" s="24" t="n">
        <x:v>46121</x:v>
      </x:c>
      <x:c r="D41" s="24" t="n">
        <x:v>46151</x:v>
      </x:c>
      <x:c r="E41" s="20" t="n">
        <x:v>11200000</x:v>
      </x:c>
      <x:c r="F41" s="20" t="n">
        <x:v>0</x:v>
      </x:c>
      <x:c r="G41" s="22" t="n">
        <x:f>MAX(0,E41-F41)</x:f>
        <x:v>11200000</x:v>
      </x:c>
      <x:c r="H41" s="18" t="n">
        <x:f>IF(G41=0,0,MAX(0,'پارامترها'!$B$8-D41))</x:f>
        <x:v>158</x:v>
      </x:c>
      <x:c r="I41" s="18" t="str">
        <x:f>IF(G41=0,"تسویه",IF(H41&gt;0,"معوق","جاری"))</x:f>
        <x:v>معوق</x:v>
      </x:c>
      <x:c r="J41" s="18" t="str">
        <x:f>IF(G41=0,"تسویه",IF(H41=0,"جاری",IF(H41&lt;=30,"۱ تا ۳۰ روز",IF(H41&lt;=60,"۳۱ تا ۶۰ روز","بیش از ۶۰ روز"))))</x:f>
        <x:v>بیش از ۶۰ روز</x:v>
      </x:c>
      <x:c r="K41" s="18" t="str">
        <x:f>IF(OR(E41&lt;0,F41&lt;0,F41&gt;E41,D41&lt;C41),"بازبینی","تأیید")</x:f>
        <x:v>تأیید</x:v>
      </x:c>
    </x:row>
    <x:row r="42" ht="23" customHeight="1">
      <x:c r="A42" s="16" t="str">
        <x:v>INV-0034</x:v>
      </x:c>
      <x:c r="B42" s="16" t="str">
        <x:v>مشتری آزمایشی 01</x:v>
      </x:c>
      <x:c r="C42" s="24" t="n">
        <x:v>46182</x:v>
      </x:c>
      <x:c r="D42" s="24" t="n">
        <x:v>46212</x:v>
      </x:c>
      <x:c r="E42" s="20" t="n">
        <x:v>9500000</x:v>
      </x:c>
      <x:c r="F42" s="20" t="n">
        <x:v>8075000</x:v>
      </x:c>
      <x:c r="G42" s="22" t="n">
        <x:f>MAX(0,E42-F42)</x:f>
        <x:v>1425000</x:v>
      </x:c>
      <x:c r="H42" s="18" t="n">
        <x:f>IF(G42=0,0,MAX(0,'پارامترها'!$B$8-D42))</x:f>
        <x:v>97</x:v>
      </x:c>
      <x:c r="I42" s="18" t="str">
        <x:f>IF(G42=0,"تسویه",IF(H42&gt;0,"معوق","جاری"))</x:f>
        <x:v>معوق</x:v>
      </x:c>
      <x:c r="J42" s="18" t="str">
        <x:f>IF(G42=0,"تسویه",IF(H42=0,"جاری",IF(H42&lt;=30,"۱ تا ۳۰ روز",IF(H42&lt;=60,"۳۱ تا ۶۰ روز","بیش از ۶۰ روز"))))</x:f>
        <x:v>بیش از ۶۰ روز</x:v>
      </x:c>
      <x:c r="K42" s="18" t="str">
        <x:f>IF(OR(E42&lt;0,F42&lt;0,F42&gt;E42,D42&lt;C42),"بازبینی","تأیید")</x:f>
        <x:v>تأیید</x:v>
      </x:c>
    </x:row>
    <x:row r="43" ht="23" customHeight="1">
      <x:c r="A43" s="16" t="str">
        <x:v>INV-0035</x:v>
      </x:c>
      <x:c r="B43" s="16" t="str">
        <x:v>مشتری آزمایشی 04</x:v>
      </x:c>
      <x:c r="C43" s="24" t="n">
        <x:v>46279</x:v>
      </x:c>
      <x:c r="D43" s="24" t="n">
        <x:v>46324</x:v>
      </x:c>
      <x:c r="E43" s="20" t="n">
        <x:v>800000</x:v>
      </x:c>
      <x:c r="F43" s="20" t="n">
        <x:v>800000</x:v>
      </x:c>
      <x:c r="G43" s="22" t="n">
        <x:f>MAX(0,E43-F43)</x:f>
        <x:v>0</x:v>
      </x:c>
      <x:c r="H43" s="18" t="n">
        <x:f>IF(G43=0,0,MAX(0,'پارامترها'!$B$8-D43))</x:f>
        <x:v>0</x:v>
      </x:c>
      <x:c r="I43" s="18" t="str">
        <x:f>IF(G43=0,"تسویه",IF(H43&gt;0,"معوق","جاری"))</x:f>
        <x:v>تسویه</x:v>
      </x:c>
      <x:c r="J43" s="18" t="str">
        <x:f>IF(G43=0,"تسویه",IF(H43=0,"جاری",IF(H43&lt;=30,"۱ تا ۳۰ روز",IF(H43&lt;=60,"۳۱ تا ۶۰ روز","بیش از ۶۰ روز"))))</x:f>
        <x:v>تسویه</x:v>
      </x:c>
      <x:c r="K43" s="18" t="str">
        <x:f>IF(OR(E43&lt;0,F43&lt;0,F43&gt;E43,D43&lt;C43),"بازبینی","تأیید")</x:f>
        <x:v>تأیید</x:v>
      </x:c>
    </x:row>
    <x:row r="44" ht="23" customHeight="1">
      <x:c r="A44" s="16" t="str">
        <x:v>INV-0036</x:v>
      </x:c>
      <x:c r="B44" s="16" t="str">
        <x:v>مشتری آزمایشی 03</x:v>
      </x:c>
      <x:c r="C44" s="24" t="n">
        <x:v>46265</x:v>
      </x:c>
      <x:c r="D44" s="24" t="n">
        <x:v>46295</x:v>
      </x:c>
      <x:c r="E44" s="20" t="n">
        <x:v>4100000</x:v>
      </x:c>
      <x:c r="F44" s="20" t="n">
        <x:v>3485000</x:v>
      </x:c>
      <x:c r="G44" s="22" t="n">
        <x:f>MAX(0,E44-F44)</x:f>
        <x:v>615000</x:v>
      </x:c>
      <x:c r="H44" s="18" t="n">
        <x:f>IF(G44=0,0,MAX(0,'پارامترها'!$B$8-D44))</x:f>
        <x:v>14</x:v>
      </x:c>
      <x:c r="I44" s="18" t="str">
        <x:f>IF(G44=0,"تسویه",IF(H44&gt;0,"معوق","جاری"))</x:f>
        <x:v>معوق</x:v>
      </x:c>
      <x:c r="J44" s="18" t="str">
        <x:f>IF(G44=0,"تسویه",IF(H44=0,"جاری",IF(H44&lt;=30,"۱ تا ۳۰ روز",IF(H44&lt;=60,"۳۱ تا ۶۰ روز","بیش از ۶۰ روز"))))</x:f>
        <x:v>۱ تا ۳۰ روز</x:v>
      </x:c>
      <x:c r="K44" s="18" t="str">
        <x:f>IF(OR(E44&lt;0,F44&lt;0,F44&gt;E44,D44&lt;C44),"بازبینی","تأیید")</x:f>
        <x:v>تأیید</x:v>
      </x:c>
    </x:row>
    <x:row r="45" ht="23" customHeight="1">
      <x:c r="A45" s="16" t="str">
        <x:v>INV-0037</x:v>
      </x:c>
      <x:c r="B45" s="16" t="str">
        <x:v>مشتری آزمایشی 08</x:v>
      </x:c>
      <x:c r="C45" s="24" t="n">
        <x:v>46208</x:v>
      </x:c>
      <x:c r="D45" s="24" t="n">
        <x:v>46268</x:v>
      </x:c>
      <x:c r="E45" s="20" t="n">
        <x:v>8200000</x:v>
      </x:c>
      <x:c r="F45" s="20" t="n">
        <x:v>5330000</x:v>
      </x:c>
      <x:c r="G45" s="22" t="n">
        <x:f>MAX(0,E45-F45)</x:f>
        <x:v>2870000</x:v>
      </x:c>
      <x:c r="H45" s="18" t="n">
        <x:f>IF(G45=0,0,MAX(0,'پارامترها'!$B$8-D45))</x:f>
        <x:v>41</x:v>
      </x:c>
      <x:c r="I45" s="18" t="str">
        <x:f>IF(G45=0,"تسویه",IF(H45&gt;0,"معوق","جاری"))</x:f>
        <x:v>معوق</x:v>
      </x:c>
      <x:c r="J45" s="18" t="str">
        <x:f>IF(G45=0,"تسویه",IF(H45=0,"جاری",IF(H45&lt;=30,"۱ تا ۳۰ روز",IF(H45&lt;=60,"۳۱ تا ۶۰ روز","بیش از ۶۰ روز"))))</x:f>
        <x:v>۳۱ تا ۶۰ روز</x:v>
      </x:c>
      <x:c r="K45" s="18" t="str">
        <x:f>IF(OR(E45&lt;0,F45&lt;0,F45&gt;E45,D45&lt;C45),"بازبینی","تأیید")</x:f>
        <x:v>تأیید</x:v>
      </x:c>
    </x:row>
    <x:row r="46" ht="23" customHeight="1">
      <x:c r="A46" s="16" t="str">
        <x:v>INV-0038</x:v>
      </x:c>
      <x:c r="B46" s="16" t="str">
        <x:v>مشتری آزمایشی 14</x:v>
      </x:c>
      <x:c r="C46" s="24" t="n">
        <x:v>46286</x:v>
      </x:c>
      <x:c r="D46" s="24" t="n">
        <x:v>46331</x:v>
      </x:c>
      <x:c r="E46" s="20" t="n">
        <x:v>1400000</x:v>
      </x:c>
      <x:c r="F46" s="20" t="n">
        <x:v>1400000</x:v>
      </x:c>
      <x:c r="G46" s="22" t="n">
        <x:f>MAX(0,E46-F46)</x:f>
        <x:v>0</x:v>
      </x:c>
      <x:c r="H46" s="18" t="n">
        <x:f>IF(G46=0,0,MAX(0,'پارامترها'!$B$8-D46))</x:f>
        <x:v>0</x:v>
      </x:c>
      <x:c r="I46" s="18" t="str">
        <x:f>IF(G46=0,"تسویه",IF(H46&gt;0,"معوق","جاری"))</x:f>
        <x:v>تسویه</x:v>
      </x:c>
      <x:c r="J46" s="18" t="str">
        <x:f>IF(G46=0,"تسویه",IF(H46=0,"جاری",IF(H46&lt;=30,"۱ تا ۳۰ روز",IF(H46&lt;=60,"۳۱ تا ۶۰ روز","بیش از ۶۰ روز"))))</x:f>
        <x:v>تسویه</x:v>
      </x:c>
      <x:c r="K46" s="18" t="str">
        <x:f>IF(OR(E46&lt;0,F46&lt;0,F46&gt;E46,D46&lt;C46),"بازبینی","تأیید")</x:f>
        <x:v>تأیید</x:v>
      </x:c>
    </x:row>
    <x:row r="47" ht="23" customHeight="1">
      <x:c r="A47" s="16" t="str">
        <x:v>INV-0039</x:v>
      </x:c>
      <x:c r="B47" s="16" t="str">
        <x:v>مشتری آزمایشی 10</x:v>
      </x:c>
      <x:c r="C47" s="24" t="n">
        <x:v>46223</x:v>
      </x:c>
      <x:c r="D47" s="24" t="n">
        <x:v>46253</x:v>
      </x:c>
      <x:c r="E47" s="20" t="n">
        <x:v>4500000</x:v>
      </x:c>
      <x:c r="F47" s="20" t="n">
        <x:v>2925000</x:v>
      </x:c>
      <x:c r="G47" s="22" t="n">
        <x:f>MAX(0,E47-F47)</x:f>
        <x:v>1575000</x:v>
      </x:c>
      <x:c r="H47" s="18" t="n">
        <x:f>IF(G47=0,0,MAX(0,'پارامترها'!$B$8-D47))</x:f>
        <x:v>56</x:v>
      </x:c>
      <x:c r="I47" s="18" t="str">
        <x:f>IF(G47=0,"تسویه",IF(H47&gt;0,"معوق","جاری"))</x:f>
        <x:v>معوق</x:v>
      </x:c>
      <x:c r="J47" s="18" t="str">
        <x:f>IF(G47=0,"تسویه",IF(H47=0,"جاری",IF(H47&lt;=30,"۱ تا ۳۰ روز",IF(H47&lt;=60,"۳۱ تا ۶۰ روز","بیش از ۶۰ روز"))))</x:f>
        <x:v>۳۱ تا ۶۰ روز</x:v>
      </x:c>
      <x:c r="K47" s="18" t="str">
        <x:f>IF(OR(E47&lt;0,F47&lt;0,F47&gt;E47,D47&lt;C47),"بازبینی","تأیید")</x:f>
        <x:v>تأیید</x:v>
      </x:c>
    </x:row>
    <x:row r="48" ht="23" customHeight="1">
      <x:c r="A48" s="16" t="str">
        <x:v>INV-0040</x:v>
      </x:c>
      <x:c r="B48" s="16" t="str">
        <x:v>مشتری آزمایشی 08</x:v>
      </x:c>
      <x:c r="C48" s="24" t="n">
        <x:v>46169</x:v>
      </x:c>
      <x:c r="D48" s="24" t="n">
        <x:v>46229</x:v>
      </x:c>
      <x:c r="E48" s="20" t="n">
        <x:v>2100000</x:v>
      </x:c>
      <x:c r="F48" s="20" t="n">
        <x:v>2100000</x:v>
      </x:c>
      <x:c r="G48" s="22" t="n">
        <x:f>MAX(0,E48-F48)</x:f>
        <x:v>0</x:v>
      </x:c>
      <x:c r="H48" s="18" t="n">
        <x:f>IF(G48=0,0,MAX(0,'پارامترها'!$B$8-D48))</x:f>
        <x:v>0</x:v>
      </x:c>
      <x:c r="I48" s="18" t="str">
        <x:f>IF(G48=0,"تسویه",IF(H48&gt;0,"معوق","جاری"))</x:f>
        <x:v>تسویه</x:v>
      </x:c>
      <x:c r="J48" s="18" t="str">
        <x:f>IF(G48=0,"تسویه",IF(H48=0,"جاری",IF(H48&lt;=30,"۱ تا ۳۰ روز",IF(H48&lt;=60,"۳۱ تا ۶۰ روز","بیش از ۶۰ روز"))))</x:f>
        <x:v>تسویه</x:v>
      </x:c>
      <x:c r="K48" s="18" t="str">
        <x:f>IF(OR(E48&lt;0,F48&lt;0,F48&gt;E48,D48&lt;C48),"بازبینی","تأیید")</x:f>
        <x:v>تأیید</x:v>
      </x:c>
    </x:row>
    <x:row r="49" ht="23" customHeight="1">
      <x:c r="A49" s="16" t="str">
        <x:v>INV-0041</x:v>
      </x:c>
      <x:c r="B49" s="16" t="str">
        <x:v>مشتری آزمایشی 05</x:v>
      </x:c>
      <x:c r="C49" s="24" t="n">
        <x:v>46266</x:v>
      </x:c>
      <x:c r="D49" s="24" t="n">
        <x:v>46281</x:v>
      </x:c>
      <x:c r="E49" s="20" t="n">
        <x:v>8400000</x:v>
      </x:c>
      <x:c r="F49" s="20" t="n">
        <x:v>8400000</x:v>
      </x:c>
      <x:c r="G49" s="22" t="n">
        <x:f>MAX(0,E49-F49)</x:f>
        <x:v>0</x:v>
      </x:c>
      <x:c r="H49" s="18" t="n">
        <x:f>IF(G49=0,0,MAX(0,'پارامترها'!$B$8-D49))</x:f>
        <x:v>0</x:v>
      </x:c>
      <x:c r="I49" s="18" t="str">
        <x:f>IF(G49=0,"تسویه",IF(H49&gt;0,"معوق","جاری"))</x:f>
        <x:v>تسویه</x:v>
      </x:c>
      <x:c r="J49" s="18" t="str">
        <x:f>IF(G49=0,"تسویه",IF(H49=0,"جاری",IF(H49&lt;=30,"۱ تا ۳۰ روز",IF(H49&lt;=60,"۳۱ تا ۶۰ روز","بیش از ۶۰ روز"))))</x:f>
        <x:v>تسویه</x:v>
      </x:c>
      <x:c r="K49" s="18" t="str">
        <x:f>IF(OR(E49&lt;0,F49&lt;0,F49&gt;E49,D49&lt;C49),"بازبینی","تأیید")</x:f>
        <x:v>تأیید</x:v>
      </x:c>
    </x:row>
    <x:row r="50" ht="23" customHeight="1">
      <x:c r="A50" s="16" t="str">
        <x:v>INV-0042</x:v>
      </x:c>
      <x:c r="B50" s="16" t="str">
        <x:v>مشتری آزمایشی 10</x:v>
      </x:c>
      <x:c r="C50" s="24" t="n">
        <x:v>46271</x:v>
      </x:c>
      <x:c r="D50" s="24" t="n">
        <x:v>46286</x:v>
      </x:c>
      <x:c r="E50" s="20" t="n">
        <x:v>9700000</x:v>
      </x:c>
      <x:c r="F50" s="20" t="n">
        <x:v>0</x:v>
      </x:c>
      <x:c r="G50" s="22" t="n">
        <x:f>MAX(0,E50-F50)</x:f>
        <x:v>9700000</x:v>
      </x:c>
      <x:c r="H50" s="18" t="n">
        <x:f>IF(G50=0,0,MAX(0,'پارامترها'!$B$8-D50))</x:f>
        <x:v>23</x:v>
      </x:c>
      <x:c r="I50" s="18" t="str">
        <x:f>IF(G50=0,"تسویه",IF(H50&gt;0,"معوق","جاری"))</x:f>
        <x:v>معوق</x:v>
      </x:c>
      <x:c r="J50" s="18" t="str">
        <x:f>IF(G50=0,"تسویه",IF(H50=0,"جاری",IF(H50&lt;=30,"۱ تا ۳۰ روز",IF(H50&lt;=60,"۳۱ تا ۶۰ روز","بیش از ۶۰ روز"))))</x:f>
        <x:v>۱ تا ۳۰ روز</x:v>
      </x:c>
      <x:c r="K50" s="18" t="str">
        <x:f>IF(OR(E50&lt;0,F50&lt;0,F50&gt;E50,D50&lt;C50),"بازبینی","تأیید")</x:f>
        <x:v>تأیید</x:v>
      </x:c>
    </x:row>
    <x:row r="51" ht="23" customHeight="1">
      <x:c r="A51" s="16" t="str">
        <x:v>INV-0043</x:v>
      </x:c>
      <x:c r="B51" s="16" t="str">
        <x:v>مشتری آزمایشی 07</x:v>
      </x:c>
      <x:c r="C51" s="24" t="n">
        <x:v>46286</x:v>
      </x:c>
      <x:c r="D51" s="24" t="n">
        <x:v>46316</x:v>
      </x:c>
      <x:c r="E51" s="20" t="n">
        <x:v>8700000</x:v>
      </x:c>
      <x:c r="F51" s="20" t="n">
        <x:v>1740000</x:v>
      </x:c>
      <x:c r="G51" s="22" t="n">
        <x:f>MAX(0,E51-F51)</x:f>
        <x:v>6960000</x:v>
      </x:c>
      <x:c r="H51" s="18" t="n">
        <x:f>IF(G51=0,0,MAX(0,'پارامترها'!$B$8-D51))</x:f>
        <x:v>0</x:v>
      </x:c>
      <x:c r="I51" s="18" t="str">
        <x:f>IF(G51=0,"تسویه",IF(H51&gt;0,"معوق","جاری"))</x:f>
        <x:v>جاری</x:v>
      </x:c>
      <x:c r="J51" s="18" t="str">
        <x:f>IF(G51=0,"تسویه",IF(H51=0,"جاری",IF(H51&lt;=30,"۱ تا ۳۰ روز",IF(H51&lt;=60,"۳۱ تا ۶۰ روز","بیش از ۶۰ روز"))))</x:f>
        <x:v>جاری</x:v>
      </x:c>
      <x:c r="K51" s="18" t="str">
        <x:f>IF(OR(E51&lt;0,F51&lt;0,F51&gt;E51,D51&lt;C51),"بازبینی","تأیید")</x:f>
        <x:v>تأیید</x:v>
      </x:c>
    </x:row>
    <x:row r="52" ht="23" customHeight="1">
      <x:c r="A52" s="16" t="str">
        <x:v>INV-0044</x:v>
      </x:c>
      <x:c r="B52" s="16" t="str">
        <x:v>مشتری آزمایشی 05</x:v>
      </x:c>
      <x:c r="C52" s="24" t="n">
        <x:v>46137</x:v>
      </x:c>
      <x:c r="D52" s="24" t="n">
        <x:v>46197</x:v>
      </x:c>
      <x:c r="E52" s="20" t="n">
        <x:v>1200000</x:v>
      </x:c>
      <x:c r="F52" s="20" t="n">
        <x:v>420000</x:v>
      </x:c>
      <x:c r="G52" s="22" t="n">
        <x:f>MAX(0,E52-F52)</x:f>
        <x:v>780000</x:v>
      </x:c>
      <x:c r="H52" s="18" t="n">
        <x:f>IF(G52=0,0,MAX(0,'پارامترها'!$B$8-D52))</x:f>
        <x:v>112</x:v>
      </x:c>
      <x:c r="I52" s="18" t="str">
        <x:f>IF(G52=0,"تسویه",IF(H52&gt;0,"معوق","جاری"))</x:f>
        <x:v>معوق</x:v>
      </x:c>
      <x:c r="J52" s="18" t="str">
        <x:f>IF(G52=0,"تسویه",IF(H52=0,"جاری",IF(H52&lt;=30,"۱ تا ۳۰ روز",IF(H52&lt;=60,"۳۱ تا ۶۰ روز","بیش از ۶۰ روز"))))</x:f>
        <x:v>بیش از ۶۰ روز</x:v>
      </x:c>
      <x:c r="K52" s="18" t="str">
        <x:f>IF(OR(E52&lt;0,F52&lt;0,F52&gt;E52,D52&lt;C52),"بازبینی","تأیید")</x:f>
        <x:v>تأیید</x:v>
      </x:c>
    </x:row>
    <x:row r="53" ht="23" customHeight="1">
      <x:c r="A53" s="16" t="str">
        <x:v>INV-0045</x:v>
      </x:c>
      <x:c r="B53" s="16" t="str">
        <x:v>مشتری آزمایشی 16</x:v>
      </x:c>
      <x:c r="C53" s="24" t="n">
        <x:v>46279</x:v>
      </x:c>
      <x:c r="D53" s="24" t="n">
        <x:v>46309</x:v>
      </x:c>
      <x:c r="E53" s="20" t="n">
        <x:v>5500000</x:v>
      </x:c>
      <x:c r="F53" s="20" t="n">
        <x:v>0</x:v>
      </x:c>
      <x:c r="G53" s="22" t="n">
        <x:f>MAX(0,E53-F53)</x:f>
        <x:v>5500000</x:v>
      </x:c>
      <x:c r="H53" s="18" t="n">
        <x:f>IF(G53=0,0,MAX(0,'پارامترها'!$B$8-D53))</x:f>
        <x:v>0</x:v>
      </x:c>
      <x:c r="I53" s="18" t="str">
        <x:f>IF(G53=0,"تسویه",IF(H53&gt;0,"معوق","جاری"))</x:f>
        <x:v>جاری</x:v>
      </x:c>
      <x:c r="J53" s="18" t="str">
        <x:f>IF(G53=0,"تسویه",IF(H53=0,"جاری",IF(H53&lt;=30,"۱ تا ۳۰ روز",IF(H53&lt;=60,"۳۱ تا ۶۰ روز","بیش از ۶۰ روز"))))</x:f>
        <x:v>جاری</x:v>
      </x:c>
      <x:c r="K53" s="18" t="str">
        <x:f>IF(OR(E53&lt;0,F53&lt;0,F53&gt;E53,D53&lt;C53),"بازبینی","تأیید")</x:f>
        <x:v>تأیید</x:v>
      </x:c>
    </x:row>
    <x:row r="54" ht="23" customHeight="1">
      <x:c r="A54" s="16" t="str">
        <x:v>INV-0046</x:v>
      </x:c>
      <x:c r="B54" s="16" t="str">
        <x:v>مشتری آزمایشی 14</x:v>
      </x:c>
      <x:c r="C54" s="24" t="n">
        <x:v>46259</x:v>
      </x:c>
      <x:c r="D54" s="24" t="n">
        <x:v>46274</x:v>
      </x:c>
      <x:c r="E54" s="20" t="n">
        <x:v>9700000</x:v>
      </x:c>
      <x:c r="F54" s="20" t="n">
        <x:v>0</x:v>
      </x:c>
      <x:c r="G54" s="22" t="n">
        <x:f>MAX(0,E54-F54)</x:f>
        <x:v>9700000</x:v>
      </x:c>
      <x:c r="H54" s="18" t="n">
        <x:f>IF(G54=0,0,MAX(0,'پارامترها'!$B$8-D54))</x:f>
        <x:v>35</x:v>
      </x:c>
      <x:c r="I54" s="18" t="str">
        <x:f>IF(G54=0,"تسویه",IF(H54&gt;0,"معوق","جاری"))</x:f>
        <x:v>معوق</x:v>
      </x:c>
      <x:c r="J54" s="18" t="str">
        <x:f>IF(G54=0,"تسویه",IF(H54=0,"جاری",IF(H54&lt;=30,"۱ تا ۳۰ روز",IF(H54&lt;=60,"۳۱ تا ۶۰ روز","بیش از ۶۰ روز"))))</x:f>
        <x:v>۳۱ تا ۶۰ روز</x:v>
      </x:c>
      <x:c r="K54" s="18" t="str">
        <x:f>IF(OR(E54&lt;0,F54&lt;0,F54&gt;E54,D54&lt;C54),"بازبینی","تأیید")</x:f>
        <x:v>تأیید</x:v>
      </x:c>
    </x:row>
    <x:row r="55" ht="23" customHeight="1">
      <x:c r="A55" s="16" t="str">
        <x:v>INV-0047</x:v>
      </x:c>
      <x:c r="B55" s="16" t="str">
        <x:v>مشتری آزمایشی 10</x:v>
      </x:c>
      <x:c r="C55" s="24" t="n">
        <x:v>46287</x:v>
      </x:c>
      <x:c r="D55" s="24" t="n">
        <x:v>46317</x:v>
      </x:c>
      <x:c r="E55" s="20" t="n">
        <x:v>5100000</x:v>
      </x:c>
      <x:c r="F55" s="20" t="n">
        <x:v>0</x:v>
      </x:c>
      <x:c r="G55" s="22" t="n">
        <x:f>MAX(0,E55-F55)</x:f>
        <x:v>5100000</x:v>
      </x:c>
      <x:c r="H55" s="18" t="n">
        <x:f>IF(G55=0,0,MAX(0,'پارامترها'!$B$8-D55))</x:f>
        <x:v>0</x:v>
      </x:c>
      <x:c r="I55" s="18" t="str">
        <x:f>IF(G55=0,"تسویه",IF(H55&gt;0,"معوق","جاری"))</x:f>
        <x:v>جاری</x:v>
      </x:c>
      <x:c r="J55" s="18" t="str">
        <x:f>IF(G55=0,"تسویه",IF(H55=0,"جاری",IF(H55&lt;=30,"۱ تا ۳۰ روز",IF(H55&lt;=60,"۳۱ تا ۶۰ روز","بیش از ۶۰ روز"))))</x:f>
        <x:v>جاری</x:v>
      </x:c>
      <x:c r="K55" s="18" t="str">
        <x:f>IF(OR(E55&lt;0,F55&lt;0,F55&gt;E55,D55&lt;C55),"بازبینی","تأیید")</x:f>
        <x:v>تأیید</x:v>
      </x:c>
    </x:row>
    <x:row r="56" ht="23" customHeight="1">
      <x:c r="A56" s="16" t="str">
        <x:v>INV-0048</x:v>
      </x:c>
      <x:c r="B56" s="16" t="str">
        <x:v>مشتری آزمایشی 04</x:v>
      </x:c>
      <x:c r="C56" s="24" t="n">
        <x:v>46256</x:v>
      </x:c>
      <x:c r="D56" s="24" t="n">
        <x:v>46271</x:v>
      </x:c>
      <x:c r="E56" s="20" t="n">
        <x:v>5200000</x:v>
      </x:c>
      <x:c r="F56" s="20" t="n">
        <x:v>5200000</x:v>
      </x:c>
      <x:c r="G56" s="22" t="n">
        <x:f>MAX(0,E56-F56)</x:f>
        <x:v>0</x:v>
      </x:c>
      <x:c r="H56" s="18" t="n">
        <x:f>IF(G56=0,0,MAX(0,'پارامترها'!$B$8-D56))</x:f>
        <x:v>0</x:v>
      </x:c>
      <x:c r="I56" s="18" t="str">
        <x:f>IF(G56=0,"تسویه",IF(H56&gt;0,"معوق","جاری"))</x:f>
        <x:v>تسویه</x:v>
      </x:c>
      <x:c r="J56" s="18" t="str">
        <x:f>IF(G56=0,"تسویه",IF(H56=0,"جاری",IF(H56&lt;=30,"۱ تا ۳۰ روز",IF(H56&lt;=60,"۳۱ تا ۶۰ روز","بیش از ۶۰ روز"))))</x:f>
        <x:v>تسویه</x:v>
      </x:c>
      <x:c r="K56" s="18" t="str">
        <x:f>IF(OR(E56&lt;0,F56&lt;0,F56&gt;E56,D56&lt;C56),"بازبینی","تأیید")</x:f>
        <x:v>تأیید</x:v>
      </x:c>
    </x:row>
    <x:row r="57" ht="23" customHeight="1">
      <x:c r="A57" s="16" t="str">
        <x:v>INV-0049</x:v>
      </x:c>
      <x:c r="B57" s="16" t="str">
        <x:v>مشتری آزمایشی 06</x:v>
      </x:c>
      <x:c r="C57" s="24" t="n">
        <x:v>46200</x:v>
      </x:c>
      <x:c r="D57" s="24" t="n">
        <x:v>46230</x:v>
      </x:c>
      <x:c r="E57" s="20" t="n">
        <x:v>7000000</x:v>
      </x:c>
      <x:c r="F57" s="20" t="n">
        <x:v>0</x:v>
      </x:c>
      <x:c r="G57" s="22" t="n">
        <x:f>MAX(0,E57-F57)</x:f>
        <x:v>7000000</x:v>
      </x:c>
      <x:c r="H57" s="18" t="n">
        <x:f>IF(G57=0,0,MAX(0,'پارامترها'!$B$8-D57))</x:f>
        <x:v>79</x:v>
      </x:c>
      <x:c r="I57" s="18" t="str">
        <x:f>IF(G57=0,"تسویه",IF(H57&gt;0,"معوق","جاری"))</x:f>
        <x:v>معوق</x:v>
      </x:c>
      <x:c r="J57" s="18" t="str">
        <x:f>IF(G57=0,"تسویه",IF(H57=0,"جاری",IF(H57&lt;=30,"۱ تا ۳۰ روز",IF(H57&lt;=60,"۳۱ تا ۶۰ روز","بیش از ۶۰ روز"))))</x:f>
        <x:v>بیش از ۶۰ روز</x:v>
      </x:c>
      <x:c r="K57" s="18" t="str">
        <x:f>IF(OR(E57&lt;0,F57&lt;0,F57&gt;E57,D57&lt;C57),"بازبینی","تأیید")</x:f>
        <x:v>تأیید</x:v>
      </x:c>
    </x:row>
    <x:row r="58" ht="23" customHeight="1">
      <x:c r="A58" s="16" t="str">
        <x:v>INV-0050</x:v>
      </x:c>
      <x:c r="B58" s="16" t="str">
        <x:v>مشتری آزمایشی 14</x:v>
      </x:c>
      <x:c r="C58" s="24" t="n">
        <x:v>46271</x:v>
      </x:c>
      <x:c r="D58" s="24" t="n">
        <x:v>46301</x:v>
      </x:c>
      <x:c r="E58" s="20" t="n">
        <x:v>2400000</x:v>
      </x:c>
      <x:c r="F58" s="20" t="n">
        <x:v>840000</x:v>
      </x:c>
      <x:c r="G58" s="22" t="n">
        <x:f>MAX(0,E58-F58)</x:f>
        <x:v>1560000</x:v>
      </x:c>
      <x:c r="H58" s="18" t="n">
        <x:f>IF(G58=0,0,MAX(0,'پارامترها'!$B$8-D58))</x:f>
        <x:v>8</x:v>
      </x:c>
      <x:c r="I58" s="18" t="str">
        <x:f>IF(G58=0,"تسویه",IF(H58&gt;0,"معوق","جاری"))</x:f>
        <x:v>معوق</x:v>
      </x:c>
      <x:c r="J58" s="18" t="str">
        <x:f>IF(G58=0,"تسویه",IF(H58=0,"جاری",IF(H58&lt;=30,"۱ تا ۳۰ روز",IF(H58&lt;=60,"۳۱ تا ۶۰ روز","بیش از ۶۰ روز"))))</x:f>
        <x:v>۱ تا ۳۰ روز</x:v>
      </x:c>
      <x:c r="K58" s="18" t="str">
        <x:f>IF(OR(E58&lt;0,F58&lt;0,F58&gt;E58,D58&lt;C58),"بازبینی","تأیید")</x:f>
        <x:v>تأیید</x:v>
      </x:c>
    </x:row>
    <x:row r="59" ht="23" customHeight="1">
      <x:c r="A59" s="16" t="str">
        <x:v>INV-0051</x:v>
      </x:c>
      <x:c r="B59" s="16" t="str">
        <x:v>مشتری آزمایشی 11</x:v>
      </x:c>
      <x:c r="C59" s="24" t="n">
        <x:v>46156</x:v>
      </x:c>
      <x:c r="D59" s="24" t="n">
        <x:v>46186</x:v>
      </x:c>
      <x:c r="E59" s="20" t="n">
        <x:v>1700000</x:v>
      </x:c>
      <x:c r="F59" s="20" t="n">
        <x:v>1700000</x:v>
      </x:c>
      <x:c r="G59" s="22" t="n">
        <x:f>MAX(0,E59-F59)</x:f>
        <x:v>0</x:v>
      </x:c>
      <x:c r="H59" s="18" t="n">
        <x:f>IF(G59=0,0,MAX(0,'پارامترها'!$B$8-D59))</x:f>
        <x:v>0</x:v>
      </x:c>
      <x:c r="I59" s="18" t="str">
        <x:f>IF(G59=0,"تسویه",IF(H59&gt;0,"معوق","جاری"))</x:f>
        <x:v>تسویه</x:v>
      </x:c>
      <x:c r="J59" s="18" t="str">
        <x:f>IF(G59=0,"تسویه",IF(H59=0,"جاری",IF(H59&lt;=30,"۱ تا ۳۰ روز",IF(H59&lt;=60,"۳۱ تا ۶۰ روز","بیش از ۶۰ روز"))))</x:f>
        <x:v>تسویه</x:v>
      </x:c>
      <x:c r="K59" s="18" t="str">
        <x:f>IF(OR(E59&lt;0,F59&lt;0,F59&gt;E59,D59&lt;C59),"بازبینی","تأیید")</x:f>
        <x:v>تأیید</x:v>
      </x:c>
    </x:row>
    <x:row r="60" ht="23" customHeight="1">
      <x:c r="A60" s="16" t="str">
        <x:v>INV-0052</x:v>
      </x:c>
      <x:c r="B60" s="16" t="str">
        <x:v>مشتری آزمایشی 09</x:v>
      </x:c>
      <x:c r="C60" s="24" t="n">
        <x:v>46140</x:v>
      </x:c>
      <x:c r="D60" s="24" t="n">
        <x:v>46155</x:v>
      </x:c>
      <x:c r="E60" s="20" t="n">
        <x:v>8900000</x:v>
      </x:c>
      <x:c r="F60" s="20" t="n">
        <x:v>8900000</x:v>
      </x:c>
      <x:c r="G60" s="22" t="n">
        <x:f>MAX(0,E60-F60)</x:f>
        <x:v>0</x:v>
      </x:c>
      <x:c r="H60" s="18" t="n">
        <x:f>IF(G60=0,0,MAX(0,'پارامترها'!$B$8-D60))</x:f>
        <x:v>0</x:v>
      </x:c>
      <x:c r="I60" s="18" t="str">
        <x:f>IF(G60=0,"تسویه",IF(H60&gt;0,"معوق","جاری"))</x:f>
        <x:v>تسویه</x:v>
      </x:c>
      <x:c r="J60" s="18" t="str">
        <x:f>IF(G60=0,"تسویه",IF(H60=0,"جاری",IF(H60&lt;=30,"۱ تا ۳۰ روز",IF(H60&lt;=60,"۳۱ تا ۶۰ روز","بیش از ۶۰ روز"))))</x:f>
        <x:v>تسویه</x:v>
      </x:c>
      <x:c r="K60" s="18" t="str">
        <x:f>IF(OR(E60&lt;0,F60&lt;0,F60&gt;E60,D60&lt;C60),"بازبینی","تأیید")</x:f>
        <x:v>تأیید</x:v>
      </x:c>
    </x:row>
    <x:row r="61" ht="23" customHeight="1">
      <x:c r="A61" s="16" t="str">
        <x:v>INV-0053</x:v>
      </x:c>
      <x:c r="B61" s="16" t="str">
        <x:v>مشتری آزمایشی 07</x:v>
      </x:c>
      <x:c r="C61" s="24" t="n">
        <x:v>46178</x:v>
      </x:c>
      <x:c r="D61" s="24" t="n">
        <x:v>46238</x:v>
      </x:c>
      <x:c r="E61" s="20" t="n">
        <x:v>13900000</x:v>
      </x:c>
      <x:c r="F61" s="20" t="n">
        <x:v>11815000</x:v>
      </x:c>
      <x:c r="G61" s="22" t="n">
        <x:f>MAX(0,E61-F61)</x:f>
        <x:v>2085000</x:v>
      </x:c>
      <x:c r="H61" s="18" t="n">
        <x:f>IF(G61=0,0,MAX(0,'پارامترها'!$B$8-D61))</x:f>
        <x:v>71</x:v>
      </x:c>
      <x:c r="I61" s="18" t="str">
        <x:f>IF(G61=0,"تسویه",IF(H61&gt;0,"معوق","جاری"))</x:f>
        <x:v>معوق</x:v>
      </x:c>
      <x:c r="J61" s="18" t="str">
        <x:f>IF(G61=0,"تسویه",IF(H61=0,"جاری",IF(H61&lt;=30,"۱ تا ۳۰ روز",IF(H61&lt;=60,"۳۱ تا ۶۰ روز","بیش از ۶۰ روز"))))</x:f>
        <x:v>بیش از ۶۰ روز</x:v>
      </x:c>
      <x:c r="K61" s="18" t="str">
        <x:f>IF(OR(E61&lt;0,F61&lt;0,F61&gt;E61,D61&lt;C61),"بازبینی","تأیید")</x:f>
        <x:v>تأیید</x:v>
      </x:c>
    </x:row>
    <x:row r="62" ht="23" customHeight="1">
      <x:c r="A62" s="16" t="str">
        <x:v>INV-0054</x:v>
      </x:c>
      <x:c r="B62" s="16" t="str">
        <x:v>مشتری آزمایشی 09</x:v>
      </x:c>
      <x:c r="C62" s="24" t="n">
        <x:v>46294</x:v>
      </x:c>
      <x:c r="D62" s="24" t="n">
        <x:v>46324</x:v>
      </x:c>
      <x:c r="E62" s="20" t="n">
        <x:v>8600000</x:v>
      </x:c>
      <x:c r="F62" s="20" t="n">
        <x:v>8600000</x:v>
      </x:c>
      <x:c r="G62" s="22" t="n">
        <x:f>MAX(0,E62-F62)</x:f>
        <x:v>0</x:v>
      </x:c>
      <x:c r="H62" s="18" t="n">
        <x:f>IF(G62=0,0,MAX(0,'پارامترها'!$B$8-D62))</x:f>
        <x:v>0</x:v>
      </x:c>
      <x:c r="I62" s="18" t="str">
        <x:f>IF(G62=0,"تسویه",IF(H62&gt;0,"معوق","جاری"))</x:f>
        <x:v>تسویه</x:v>
      </x:c>
      <x:c r="J62" s="18" t="str">
        <x:f>IF(G62=0,"تسویه",IF(H62=0,"جاری",IF(H62&lt;=30,"۱ تا ۳۰ روز",IF(H62&lt;=60,"۳۱ تا ۶۰ روز","بیش از ۶۰ روز"))))</x:f>
        <x:v>تسویه</x:v>
      </x:c>
      <x:c r="K62" s="18" t="str">
        <x:f>IF(OR(E62&lt;0,F62&lt;0,F62&gt;E62,D62&lt;C62),"بازبینی","تأیید")</x:f>
        <x:v>تأیید</x:v>
      </x:c>
    </x:row>
    <x:row r="63" ht="23" customHeight="1">
      <x:c r="A63" s="16" t="str">
        <x:v>INV-0055</x:v>
      </x:c>
      <x:c r="B63" s="16" t="str">
        <x:v>مشتری آزمایشی 14</x:v>
      </x:c>
      <x:c r="C63" s="24" t="n">
        <x:v>46129</x:v>
      </x:c>
      <x:c r="D63" s="24" t="n">
        <x:v>46189</x:v>
      </x:c>
      <x:c r="E63" s="20" t="n">
        <x:v>9300000</x:v>
      </x:c>
      <x:c r="F63" s="20" t="n">
        <x:v>9300000</x:v>
      </x:c>
      <x:c r="G63" s="22" t="n">
        <x:f>MAX(0,E63-F63)</x:f>
        <x:v>0</x:v>
      </x:c>
      <x:c r="H63" s="18" t="n">
        <x:f>IF(G63=0,0,MAX(0,'پارامترها'!$B$8-D63))</x:f>
        <x:v>0</x:v>
      </x:c>
      <x:c r="I63" s="18" t="str">
        <x:f>IF(G63=0,"تسویه",IF(H63&gt;0,"معوق","جاری"))</x:f>
        <x:v>تسویه</x:v>
      </x:c>
      <x:c r="J63" s="18" t="str">
        <x:f>IF(G63=0,"تسویه",IF(H63=0,"جاری",IF(H63&lt;=30,"۱ تا ۳۰ روز",IF(H63&lt;=60,"۳۱ تا ۶۰ روز","بیش از ۶۰ روز"))))</x:f>
        <x:v>تسویه</x:v>
      </x:c>
      <x:c r="K63" s="18" t="str">
        <x:f>IF(OR(E63&lt;0,F63&lt;0,F63&gt;E63,D63&lt;C63),"بازبینی","تأیید")</x:f>
        <x:v>تأیید</x:v>
      </x:c>
    </x:row>
    <x:row r="64" ht="23" customHeight="1">
      <x:c r="A64" s="16" t="str">
        <x:v>INV-0056</x:v>
      </x:c>
      <x:c r="B64" s="16" t="str">
        <x:v>مشتری آزمایشی 07</x:v>
      </x:c>
      <x:c r="C64" s="24" t="n">
        <x:v>46177</x:v>
      </x:c>
      <x:c r="D64" s="24" t="n">
        <x:v>46237</x:v>
      </x:c>
      <x:c r="E64" s="20" t="n">
        <x:v>7600000</x:v>
      </x:c>
      <x:c r="F64" s="20" t="n">
        <x:v>1520000</x:v>
      </x:c>
      <x:c r="G64" s="22" t="n">
        <x:f>MAX(0,E64-F64)</x:f>
        <x:v>6080000</x:v>
      </x:c>
      <x:c r="H64" s="18" t="n">
        <x:f>IF(G64=0,0,MAX(0,'پارامترها'!$B$8-D64))</x:f>
        <x:v>72</x:v>
      </x:c>
      <x:c r="I64" s="18" t="str">
        <x:f>IF(G64=0,"تسویه",IF(H64&gt;0,"معوق","جاری"))</x:f>
        <x:v>معوق</x:v>
      </x:c>
      <x:c r="J64" s="18" t="str">
        <x:f>IF(G64=0,"تسویه",IF(H64=0,"جاری",IF(H64&lt;=30,"۱ تا ۳۰ روز",IF(H64&lt;=60,"۳۱ تا ۶۰ روز","بیش از ۶۰ روز"))))</x:f>
        <x:v>بیش از ۶۰ روز</x:v>
      </x:c>
      <x:c r="K64" s="18" t="str">
        <x:f>IF(OR(E64&lt;0,F64&lt;0,F64&gt;E64,D64&lt;C64),"بازبینی","تأیید")</x:f>
        <x:v>تأیید</x:v>
      </x:c>
    </x:row>
    <x:row r="65" ht="23" customHeight="1">
      <x:c r="A65" s="16" t="str">
        <x:v>INV-0057</x:v>
      </x:c>
      <x:c r="B65" s="16" t="str">
        <x:v>مشتری آزمایشی 08</x:v>
      </x:c>
      <x:c r="C65" s="24" t="n">
        <x:v>46296</x:v>
      </x:c>
      <x:c r="D65" s="24" t="n">
        <x:v>46341</x:v>
      </x:c>
      <x:c r="E65" s="20" t="n">
        <x:v>1100000</x:v>
      </x:c>
      <x:c r="F65" s="20" t="n">
        <x:v>385000</x:v>
      </x:c>
      <x:c r="G65" s="22" t="n">
        <x:f>MAX(0,E65-F65)</x:f>
        <x:v>715000</x:v>
      </x:c>
      <x:c r="H65" s="18" t="n">
        <x:f>IF(G65=0,0,MAX(0,'پارامترها'!$B$8-D65))</x:f>
        <x:v>0</x:v>
      </x:c>
      <x:c r="I65" s="18" t="str">
        <x:f>IF(G65=0,"تسویه",IF(H65&gt;0,"معوق","جاری"))</x:f>
        <x:v>جاری</x:v>
      </x:c>
      <x:c r="J65" s="18" t="str">
        <x:f>IF(G65=0,"تسویه",IF(H65=0,"جاری",IF(H65&lt;=30,"۱ تا ۳۰ روز",IF(H65&lt;=60,"۳۱ تا ۶۰ روز","بیش از ۶۰ روز"))))</x:f>
        <x:v>جاری</x:v>
      </x:c>
      <x:c r="K65" s="18" t="str">
        <x:f>IF(OR(E65&lt;0,F65&lt;0,F65&gt;E65,D65&lt;C65),"بازبینی","تأیید")</x:f>
        <x:v>تأیید</x:v>
      </x:c>
    </x:row>
    <x:row r="66" ht="23" customHeight="1">
      <x:c r="A66" s="16" t="str">
        <x:v>INV-0058</x:v>
      </x:c>
      <x:c r="B66" s="16" t="str">
        <x:v>مشتری آزمایشی 15</x:v>
      </x:c>
      <x:c r="C66" s="24" t="n">
        <x:v>46174</x:v>
      </x:c>
      <x:c r="D66" s="24" t="n">
        <x:v>46204</x:v>
      </x:c>
      <x:c r="E66" s="20" t="n">
        <x:v>8400000</x:v>
      </x:c>
      <x:c r="F66" s="20" t="n">
        <x:v>8400000</x:v>
      </x:c>
      <x:c r="G66" s="22" t="n">
        <x:f>MAX(0,E66-F66)</x:f>
        <x:v>0</x:v>
      </x:c>
      <x:c r="H66" s="18" t="n">
        <x:f>IF(G66=0,0,MAX(0,'پارامترها'!$B$8-D66))</x:f>
        <x:v>0</x:v>
      </x:c>
      <x:c r="I66" s="18" t="str">
        <x:f>IF(G66=0,"تسویه",IF(H66&gt;0,"معوق","جاری"))</x:f>
        <x:v>تسویه</x:v>
      </x:c>
      <x:c r="J66" s="18" t="str">
        <x:f>IF(G66=0,"تسویه",IF(H66=0,"جاری",IF(H66&lt;=30,"۱ تا ۳۰ روز",IF(H66&lt;=60,"۳۱ تا ۶۰ روز","بیش از ۶۰ روز"))))</x:f>
        <x:v>تسویه</x:v>
      </x:c>
      <x:c r="K66" s="18" t="str">
        <x:f>IF(OR(E66&lt;0,F66&lt;0,F66&gt;E66,D66&lt;C66),"بازبینی","تأیید")</x:f>
        <x:v>تأیید</x:v>
      </x:c>
    </x:row>
    <x:row r="67" ht="23" customHeight="1">
      <x:c r="A67" s="16" t="str">
        <x:v>INV-0059</x:v>
      </x:c>
      <x:c r="B67" s="16" t="str">
        <x:v>مشتری آزمایشی 14</x:v>
      </x:c>
      <x:c r="C67" s="24" t="n">
        <x:v>46225</x:v>
      </x:c>
      <x:c r="D67" s="24" t="n">
        <x:v>46255</x:v>
      </x:c>
      <x:c r="E67" s="20" t="n">
        <x:v>3900000</x:v>
      </x:c>
      <x:c r="F67" s="20" t="n">
        <x:v>2535000</x:v>
      </x:c>
      <x:c r="G67" s="22" t="n">
        <x:f>MAX(0,E67-F67)</x:f>
        <x:v>1365000</x:v>
      </x:c>
      <x:c r="H67" s="18" t="n">
        <x:f>IF(G67=0,0,MAX(0,'پارامترها'!$B$8-D67))</x:f>
        <x:v>54</x:v>
      </x:c>
      <x:c r="I67" s="18" t="str">
        <x:f>IF(G67=0,"تسویه",IF(H67&gt;0,"معوق","جاری"))</x:f>
        <x:v>معوق</x:v>
      </x:c>
      <x:c r="J67" s="18" t="str">
        <x:f>IF(G67=0,"تسویه",IF(H67=0,"جاری",IF(H67&lt;=30,"۱ تا ۳۰ روز",IF(H67&lt;=60,"۳۱ تا ۶۰ روز","بیش از ۶۰ روز"))))</x:f>
        <x:v>۳۱ تا ۶۰ روز</x:v>
      </x:c>
      <x:c r="K67" s="18" t="str">
        <x:f>IF(OR(E67&lt;0,F67&lt;0,F67&gt;E67,D67&lt;C67),"بازبینی","تأیید")</x:f>
        <x:v>تأیید</x:v>
      </x:c>
    </x:row>
    <x:row r="68" ht="23" customHeight="1">
      <x:c r="A68" s="16" t="str">
        <x:v>INV-0060</x:v>
      </x:c>
      <x:c r="B68" s="16" t="str">
        <x:v>مشتری آزمایشی 15</x:v>
      </x:c>
      <x:c r="C68" s="24" t="n">
        <x:v>46212</x:v>
      </x:c>
      <x:c r="D68" s="24" t="n">
        <x:v>46272</x:v>
      </x:c>
      <x:c r="E68" s="20" t="n">
        <x:v>8900000</x:v>
      </x:c>
      <x:c r="F68" s="20" t="n">
        <x:v>1780000</x:v>
      </x:c>
      <x:c r="G68" s="22" t="n">
        <x:f>MAX(0,E68-F68)</x:f>
        <x:v>7120000</x:v>
      </x:c>
      <x:c r="H68" s="18" t="n">
        <x:f>IF(G68=0,0,MAX(0,'پارامترها'!$B$8-D68))</x:f>
        <x:v>37</x:v>
      </x:c>
      <x:c r="I68" s="18" t="str">
        <x:f>IF(G68=0,"تسویه",IF(H68&gt;0,"معوق","جاری"))</x:f>
        <x:v>معوق</x:v>
      </x:c>
      <x:c r="J68" s="18" t="str">
        <x:f>IF(G68=0,"تسویه",IF(H68=0,"جاری",IF(H68&lt;=30,"۱ تا ۳۰ روز",IF(H68&lt;=60,"۳۱ تا ۶۰ روز","بیش از ۶۰ روز"))))</x:f>
        <x:v>۳۱ تا ۶۰ روز</x:v>
      </x:c>
      <x:c r="K68" s="18" t="str">
        <x:f>IF(OR(E68&lt;0,F68&lt;0,F68&gt;E68,D68&lt;C68),"بازبینی","تأیید")</x:f>
        <x:v>تأیید</x:v>
      </x:c>
    </x:row>
    <x:row r="69" ht="23" customHeight="1">
      <x:c r="A69" s="16" t="str">
        <x:v>INV-0061</x:v>
      </x:c>
      <x:c r="B69" s="16" t="str">
        <x:v>مشتری آزمایشی 16</x:v>
      </x:c>
      <x:c r="C69" s="24" t="n">
        <x:v>46139</x:v>
      </x:c>
      <x:c r="D69" s="24" t="n">
        <x:v>46154</x:v>
      </x:c>
      <x:c r="E69" s="20" t="n">
        <x:v>1200000</x:v>
      </x:c>
      <x:c r="F69" s="20" t="n">
        <x:v>1200000</x:v>
      </x:c>
      <x:c r="G69" s="22" t="n">
        <x:f>MAX(0,E69-F69)</x:f>
        <x:v>0</x:v>
      </x:c>
      <x:c r="H69" s="18" t="n">
        <x:f>IF(G69=0,0,MAX(0,'پارامترها'!$B$8-D69))</x:f>
        <x:v>0</x:v>
      </x:c>
      <x:c r="I69" s="18" t="str">
        <x:f>IF(G69=0,"تسویه",IF(H69&gt;0,"معوق","جاری"))</x:f>
        <x:v>تسویه</x:v>
      </x:c>
      <x:c r="J69" s="18" t="str">
        <x:f>IF(G69=0,"تسویه",IF(H69=0,"جاری",IF(H69&lt;=30,"۱ تا ۳۰ روز",IF(H69&lt;=60,"۳۱ تا ۶۰ روز","بیش از ۶۰ روز"))))</x:f>
        <x:v>تسویه</x:v>
      </x:c>
      <x:c r="K69" s="18" t="str">
        <x:f>IF(OR(E69&lt;0,F69&lt;0,F69&gt;E69,D69&lt;C69),"بازبینی","تأیید")</x:f>
        <x:v>تأیید</x:v>
      </x:c>
    </x:row>
    <x:row r="70" ht="23" customHeight="1">
      <x:c r="A70" s="16" t="str">
        <x:v>INV-0062</x:v>
      </x:c>
      <x:c r="B70" s="16" t="str">
        <x:v>مشتری آزمایشی 10</x:v>
      </x:c>
      <x:c r="C70" s="24" t="n">
        <x:v>46158</x:v>
      </x:c>
      <x:c r="D70" s="24" t="n">
        <x:v>46203</x:v>
      </x:c>
      <x:c r="E70" s="20" t="n">
        <x:v>7400000</x:v>
      </x:c>
      <x:c r="F70" s="20" t="n">
        <x:v>4810000</x:v>
      </x:c>
      <x:c r="G70" s="22" t="n">
        <x:f>MAX(0,E70-F70)</x:f>
        <x:v>2590000</x:v>
      </x:c>
      <x:c r="H70" s="18" t="n">
        <x:f>IF(G70=0,0,MAX(0,'پارامترها'!$B$8-D70))</x:f>
        <x:v>106</x:v>
      </x:c>
      <x:c r="I70" s="18" t="str">
        <x:f>IF(G70=0,"تسویه",IF(H70&gt;0,"معوق","جاری"))</x:f>
        <x:v>معوق</x:v>
      </x:c>
      <x:c r="J70" s="18" t="str">
        <x:f>IF(G70=0,"تسویه",IF(H70=0,"جاری",IF(H70&lt;=30,"۱ تا ۳۰ روز",IF(H70&lt;=60,"۳۱ تا ۶۰ روز","بیش از ۶۰ روز"))))</x:f>
        <x:v>بیش از ۶۰ روز</x:v>
      </x:c>
      <x:c r="K70" s="18" t="str">
        <x:f>IF(OR(E70&lt;0,F70&lt;0,F70&gt;E70,D70&lt;C70),"بازبینی","تأیید")</x:f>
        <x:v>تأیید</x:v>
      </x:c>
    </x:row>
    <x:row r="71" ht="23" customHeight="1">
      <x:c r="A71" s="16" t="str">
        <x:v>INV-0063</x:v>
      </x:c>
      <x:c r="B71" s="16" t="str">
        <x:v>مشتری آزمایشی 14</x:v>
      </x:c>
      <x:c r="C71" s="24" t="n">
        <x:v>46143</x:v>
      </x:c>
      <x:c r="D71" s="24" t="n">
        <x:v>46173</x:v>
      </x:c>
      <x:c r="E71" s="20" t="n">
        <x:v>3100000</x:v>
      </x:c>
      <x:c r="F71" s="20" t="n">
        <x:v>620000</x:v>
      </x:c>
      <x:c r="G71" s="22" t="n">
        <x:f>MAX(0,E71-F71)</x:f>
        <x:v>2480000</x:v>
      </x:c>
      <x:c r="H71" s="18" t="n">
        <x:f>IF(G71=0,0,MAX(0,'پارامترها'!$B$8-D71))</x:f>
        <x:v>136</x:v>
      </x:c>
      <x:c r="I71" s="18" t="str">
        <x:f>IF(G71=0,"تسویه",IF(H71&gt;0,"معوق","جاری"))</x:f>
        <x:v>معوق</x:v>
      </x:c>
      <x:c r="J71" s="18" t="str">
        <x:f>IF(G71=0,"تسویه",IF(H71=0,"جاری",IF(H71&lt;=30,"۱ تا ۳۰ روز",IF(H71&lt;=60,"۳۱ تا ۶۰ روز","بیش از ۶۰ روز"))))</x:f>
        <x:v>بیش از ۶۰ روز</x:v>
      </x:c>
      <x:c r="K71" s="18" t="str">
        <x:f>IF(OR(E71&lt;0,F71&lt;0,F71&gt;E71,D71&lt;C71),"بازبینی","تأیید")</x:f>
        <x:v>تأیید</x:v>
      </x:c>
    </x:row>
    <x:row r="72" ht="23" customHeight="1">
      <x:c r="A72" s="16" t="str">
        <x:v>INV-0064</x:v>
      </x:c>
      <x:c r="B72" s="16" t="str">
        <x:v>مشتری آزمایشی 12</x:v>
      </x:c>
      <x:c r="C72" s="24" t="n">
        <x:v>46143</x:v>
      </x:c>
      <x:c r="D72" s="24" t="n">
        <x:v>46158</x:v>
      </x:c>
      <x:c r="E72" s="20" t="n">
        <x:v>5000000</x:v>
      </x:c>
      <x:c r="F72" s="20" t="n">
        <x:v>5000000</x:v>
      </x:c>
      <x:c r="G72" s="22" t="n">
        <x:f>MAX(0,E72-F72)</x:f>
        <x:v>0</x:v>
      </x:c>
      <x:c r="H72" s="18" t="n">
        <x:f>IF(G72=0,0,MAX(0,'پارامترها'!$B$8-D72))</x:f>
        <x:v>0</x:v>
      </x:c>
      <x:c r="I72" s="18" t="str">
        <x:f>IF(G72=0,"تسویه",IF(H72&gt;0,"معوق","جاری"))</x:f>
        <x:v>تسویه</x:v>
      </x:c>
      <x:c r="J72" s="18" t="str">
        <x:f>IF(G72=0,"تسویه",IF(H72=0,"جاری",IF(H72&lt;=30,"۱ تا ۳۰ روز",IF(H72&lt;=60,"۳۱ تا ۶۰ روز","بیش از ۶۰ روز"))))</x:f>
        <x:v>تسویه</x:v>
      </x:c>
      <x:c r="K72" s="18" t="str">
        <x:f>IF(OR(E72&lt;0,F72&lt;0,F72&gt;E72,D72&lt;C72),"بازبینی","تأیید")</x:f>
        <x:v>تأیید</x:v>
      </x:c>
    </x:row>
    <x:row r="73" ht="23" customHeight="1">
      <x:c r="A73" s="16" t="str">
        <x:v>INV-0065</x:v>
      </x:c>
      <x:c r="B73" s="16" t="str">
        <x:v>مشتری آزمایشی 07</x:v>
      </x:c>
      <x:c r="C73" s="24" t="n">
        <x:v>46290</x:v>
      </x:c>
      <x:c r="D73" s="24" t="n">
        <x:v>46305</x:v>
      </x:c>
      <x:c r="E73" s="20" t="n">
        <x:v>3100000</x:v>
      </x:c>
      <x:c r="F73" s="20" t="n">
        <x:v>1085000</x:v>
      </x:c>
      <x:c r="G73" s="22" t="n">
        <x:f>MAX(0,E73-F73)</x:f>
        <x:v>2015000</x:v>
      </x:c>
      <x:c r="H73" s="18" t="n">
        <x:f>IF(G73=0,0,MAX(0,'پارامترها'!$B$8-D73))</x:f>
        <x:v>4</x:v>
      </x:c>
      <x:c r="I73" s="18" t="str">
        <x:f>IF(G73=0,"تسویه",IF(H73&gt;0,"معوق","جاری"))</x:f>
        <x:v>معوق</x:v>
      </x:c>
      <x:c r="J73" s="18" t="str">
        <x:f>IF(G73=0,"تسویه",IF(H73=0,"جاری",IF(H73&lt;=30,"۱ تا ۳۰ روز",IF(H73&lt;=60,"۳۱ تا ۶۰ روز","بیش از ۶۰ روز"))))</x:f>
        <x:v>۱ تا ۳۰ روز</x:v>
      </x:c>
      <x:c r="K73" s="18" t="str">
        <x:f>IF(OR(E73&lt;0,F73&lt;0,F73&gt;E73,D73&lt;C73),"بازبینی","تأیید")</x:f>
        <x:v>تأیید</x:v>
      </x:c>
    </x:row>
    <x:row r="74" ht="23" customHeight="1">
      <x:c r="A74" s="16" t="str">
        <x:v>INV-0066</x:v>
      </x:c>
      <x:c r="B74" s="16" t="str">
        <x:v>مشتری آزمایشی 09</x:v>
      </x:c>
      <x:c r="C74" s="24" t="n">
        <x:v>46177</x:v>
      </x:c>
      <x:c r="D74" s="24" t="n">
        <x:v>46207</x:v>
      </x:c>
      <x:c r="E74" s="20" t="n">
        <x:v>10900000</x:v>
      </x:c>
      <x:c r="F74" s="20" t="n">
        <x:v>0</x:v>
      </x:c>
      <x:c r="G74" s="22" t="n">
        <x:f>MAX(0,E74-F74)</x:f>
        <x:v>10900000</x:v>
      </x:c>
      <x:c r="H74" s="18" t="n">
        <x:f>IF(G74=0,0,MAX(0,'پارامترها'!$B$8-D74))</x:f>
        <x:v>102</x:v>
      </x:c>
      <x:c r="I74" s="18" t="str">
        <x:f>IF(G74=0,"تسویه",IF(H74&gt;0,"معوق","جاری"))</x:f>
        <x:v>معوق</x:v>
      </x:c>
      <x:c r="J74" s="18" t="str">
        <x:f>IF(G74=0,"تسویه",IF(H74=0,"جاری",IF(H74&lt;=30,"۱ تا ۳۰ روز",IF(H74&lt;=60,"۳۱ تا ۶۰ روز","بیش از ۶۰ روز"))))</x:f>
        <x:v>بیش از ۶۰ روز</x:v>
      </x:c>
      <x:c r="K74" s="18" t="str">
        <x:f>IF(OR(E74&lt;0,F74&lt;0,F74&gt;E74,D74&lt;C74),"بازبینی","تأیید")</x:f>
        <x:v>تأیید</x:v>
      </x:c>
    </x:row>
    <x:row r="75" ht="23" customHeight="1">
      <x:c r="A75" s="16" t="str">
        <x:v>INV-0067</x:v>
      </x:c>
      <x:c r="B75" s="16" t="str">
        <x:v>مشتری آزمایشی 15</x:v>
      </x:c>
      <x:c r="C75" s="24" t="n">
        <x:v>46191</x:v>
      </x:c>
      <x:c r="D75" s="24" t="n">
        <x:v>46206</x:v>
      </x:c>
      <x:c r="E75" s="20" t="n">
        <x:v>7300000</x:v>
      </x:c>
      <x:c r="F75" s="20" t="n">
        <x:v>0</x:v>
      </x:c>
      <x:c r="G75" s="22" t="n">
        <x:f>MAX(0,E75-F75)</x:f>
        <x:v>7300000</x:v>
      </x:c>
      <x:c r="H75" s="18" t="n">
        <x:f>IF(G75=0,0,MAX(0,'پارامترها'!$B$8-D75))</x:f>
        <x:v>103</x:v>
      </x:c>
      <x:c r="I75" s="18" t="str">
        <x:f>IF(G75=0,"تسویه",IF(H75&gt;0,"معوق","جاری"))</x:f>
        <x:v>معوق</x:v>
      </x:c>
      <x:c r="J75" s="18" t="str">
        <x:f>IF(G75=0,"تسویه",IF(H75=0,"جاری",IF(H75&lt;=30,"۱ تا ۳۰ روز",IF(H75&lt;=60,"۳۱ تا ۶۰ روز","بیش از ۶۰ روز"))))</x:f>
        <x:v>بیش از ۶۰ روز</x:v>
      </x:c>
      <x:c r="K75" s="18" t="str">
        <x:f>IF(OR(E75&lt;0,F75&lt;0,F75&gt;E75,D75&lt;C75),"بازبینی","تأیید")</x:f>
        <x:v>تأیید</x:v>
      </x:c>
    </x:row>
    <x:row r="76" ht="23" customHeight="1">
      <x:c r="A76" s="16" t="str">
        <x:v>INV-0068</x:v>
      </x:c>
      <x:c r="B76" s="16" t="str">
        <x:v>مشتری آزمایشی 13</x:v>
      </x:c>
      <x:c r="C76" s="24" t="n">
        <x:v>46245</x:v>
      </x:c>
      <x:c r="D76" s="24" t="n">
        <x:v>46260</x:v>
      </x:c>
      <x:c r="E76" s="20" t="n">
        <x:v>1300000</x:v>
      </x:c>
      <x:c r="F76" s="20" t="n">
        <x:v>845000</x:v>
      </x:c>
      <x:c r="G76" s="22" t="n">
        <x:f>MAX(0,E76-F76)</x:f>
        <x:v>455000</x:v>
      </x:c>
      <x:c r="H76" s="18" t="n">
        <x:f>IF(G76=0,0,MAX(0,'پارامترها'!$B$8-D76))</x:f>
        <x:v>49</x:v>
      </x:c>
      <x:c r="I76" s="18" t="str">
        <x:f>IF(G76=0,"تسویه",IF(H76&gt;0,"معوق","جاری"))</x:f>
        <x:v>معوق</x:v>
      </x:c>
      <x:c r="J76" s="18" t="str">
        <x:f>IF(G76=0,"تسویه",IF(H76=0,"جاری",IF(H76&lt;=30,"۱ تا ۳۰ روز",IF(H76&lt;=60,"۳۱ تا ۶۰ روز","بیش از ۶۰ روز"))))</x:f>
        <x:v>۳۱ تا ۶۰ روز</x:v>
      </x:c>
      <x:c r="K76" s="18" t="str">
        <x:f>IF(OR(E76&lt;0,F76&lt;0,F76&gt;E76,D76&lt;C76),"بازبینی","تأیید")</x:f>
        <x:v>تأیید</x:v>
      </x:c>
    </x:row>
    <x:row r="77" ht="23" customHeight="1">
      <x:c r="A77" s="16" t="str">
        <x:v>INV-0069</x:v>
      </x:c>
      <x:c r="B77" s="16" t="str">
        <x:v>مشتری آزمایشی 09</x:v>
      </x:c>
      <x:c r="C77" s="24" t="n">
        <x:v>46241</x:v>
      </x:c>
      <x:c r="D77" s="24" t="n">
        <x:v>46256</x:v>
      </x:c>
      <x:c r="E77" s="20" t="n">
        <x:v>10700000</x:v>
      </x:c>
      <x:c r="F77" s="20" t="n">
        <x:v>0</x:v>
      </x:c>
      <x:c r="G77" s="22" t="n">
        <x:f>MAX(0,E77-F77)</x:f>
        <x:v>10700000</x:v>
      </x:c>
      <x:c r="H77" s="18" t="n">
        <x:f>IF(G77=0,0,MAX(0,'پارامترها'!$B$8-D77))</x:f>
        <x:v>53</x:v>
      </x:c>
      <x:c r="I77" s="18" t="str">
        <x:f>IF(G77=0,"تسویه",IF(H77&gt;0,"معوق","جاری"))</x:f>
        <x:v>معوق</x:v>
      </x:c>
      <x:c r="J77" s="18" t="str">
        <x:f>IF(G77=0,"تسویه",IF(H77=0,"جاری",IF(H77&lt;=30,"۱ تا ۳۰ روز",IF(H77&lt;=60,"۳۱ تا ۶۰ روز","بیش از ۶۰ روز"))))</x:f>
        <x:v>۳۱ تا ۶۰ روز</x:v>
      </x:c>
      <x:c r="K77" s="18" t="str">
        <x:f>IF(OR(E77&lt;0,F77&lt;0,F77&gt;E77,D77&lt;C77),"بازبینی","تأیید")</x:f>
        <x:v>تأیید</x:v>
      </x:c>
    </x:row>
    <x:row r="78" ht="23" customHeight="1">
      <x:c r="A78" s="16" t="str">
        <x:v>INV-0070</x:v>
      </x:c>
      <x:c r="B78" s="16" t="str">
        <x:v>مشتری آزمایشی 03</x:v>
      </x:c>
      <x:c r="C78" s="24" t="n">
        <x:v>46253</x:v>
      </x:c>
      <x:c r="D78" s="24" t="n">
        <x:v>46268</x:v>
      </x:c>
      <x:c r="E78" s="20" t="n">
        <x:v>9300000</x:v>
      </x:c>
      <x:c r="F78" s="20" t="n">
        <x:v>9300000</x:v>
      </x:c>
      <x:c r="G78" s="22" t="n">
        <x:f>MAX(0,E78-F78)</x:f>
        <x:v>0</x:v>
      </x:c>
      <x:c r="H78" s="18" t="n">
        <x:f>IF(G78=0,0,MAX(0,'پارامترها'!$B$8-D78))</x:f>
        <x:v>0</x:v>
      </x:c>
      <x:c r="I78" s="18" t="str">
        <x:f>IF(G78=0,"تسویه",IF(H78&gt;0,"معوق","جاری"))</x:f>
        <x:v>تسویه</x:v>
      </x:c>
      <x:c r="J78" s="18" t="str">
        <x:f>IF(G78=0,"تسویه",IF(H78=0,"جاری",IF(H78&lt;=30,"۱ تا ۳۰ روز",IF(H78&lt;=60,"۳۱ تا ۶۰ روز","بیش از ۶۰ روز"))))</x:f>
        <x:v>تسویه</x:v>
      </x:c>
      <x:c r="K78" s="18" t="str">
        <x:f>IF(OR(E78&lt;0,F78&lt;0,F78&gt;E78,D78&lt;C78),"بازبینی","تأیید")</x:f>
        <x:v>تأیید</x:v>
      </x:c>
    </x:row>
    <x:row r="79" ht="23" customHeight="1">
      <x:c r="A79" s="16" t="str">
        <x:v>INV-0071</x:v>
      </x:c>
      <x:c r="B79" s="16" t="str">
        <x:v>مشتری آزمایشی 13</x:v>
      </x:c>
      <x:c r="C79" s="24" t="n">
        <x:v>46294</x:v>
      </x:c>
      <x:c r="D79" s="24" t="n">
        <x:v>46309</x:v>
      </x:c>
      <x:c r="E79" s="20" t="n">
        <x:v>1400000</x:v>
      </x:c>
      <x:c r="F79" s="20" t="n">
        <x:v>1190000</x:v>
      </x:c>
      <x:c r="G79" s="22" t="n">
        <x:f>MAX(0,E79-F79)</x:f>
        <x:v>210000</x:v>
      </x:c>
      <x:c r="H79" s="18" t="n">
        <x:f>IF(G79=0,0,MAX(0,'پارامترها'!$B$8-D79))</x:f>
        <x:v>0</x:v>
      </x:c>
      <x:c r="I79" s="18" t="str">
        <x:f>IF(G79=0,"تسویه",IF(H79&gt;0,"معوق","جاری"))</x:f>
        <x:v>جاری</x:v>
      </x:c>
      <x:c r="J79" s="18" t="str">
        <x:f>IF(G79=0,"تسویه",IF(H79=0,"جاری",IF(H79&lt;=30,"۱ تا ۳۰ روز",IF(H79&lt;=60,"۳۱ تا ۶۰ روز","بیش از ۶۰ روز"))))</x:f>
        <x:v>جاری</x:v>
      </x:c>
      <x:c r="K79" s="18" t="str">
        <x:f>IF(OR(E79&lt;0,F79&lt;0,F79&gt;E79,D79&lt;C79),"بازبینی","تأیید")</x:f>
        <x:v>تأیید</x:v>
      </x:c>
    </x:row>
    <x:row r="80" ht="23" customHeight="1">
      <x:c r="A80" s="16" t="str">
        <x:v>INV-0072</x:v>
      </x:c>
      <x:c r="B80" s="16" t="str">
        <x:v>مشتری آزمایشی 06</x:v>
      </x:c>
      <x:c r="C80" s="24" t="n">
        <x:v>46274</x:v>
      </x:c>
      <x:c r="D80" s="24" t="n">
        <x:v>46319</x:v>
      </x:c>
      <x:c r="E80" s="20" t="n">
        <x:v>1400000</x:v>
      </x:c>
      <x:c r="F80" s="20" t="n">
        <x:v>0</x:v>
      </x:c>
      <x:c r="G80" s="22" t="n">
        <x:f>MAX(0,E80-F80)</x:f>
        <x:v>1400000</x:v>
      </x:c>
      <x:c r="H80" s="18" t="n">
        <x:f>IF(G80=0,0,MAX(0,'پارامترها'!$B$8-D80))</x:f>
        <x:v>0</x:v>
      </x:c>
      <x:c r="I80" s="18" t="str">
        <x:f>IF(G80=0,"تسویه",IF(H80&gt;0,"معوق","جاری"))</x:f>
        <x:v>جاری</x:v>
      </x:c>
      <x:c r="J80" s="18" t="str">
        <x:f>IF(G80=0,"تسویه",IF(H80=0,"جاری",IF(H80&lt;=30,"۱ تا ۳۰ روز",IF(H80&lt;=60,"۳۱ تا ۶۰ روز","بیش از ۶۰ روز"))))</x:f>
        <x:v>جاری</x:v>
      </x:c>
      <x:c r="K80" s="18" t="str">
        <x:f>IF(OR(E80&lt;0,F80&lt;0,F80&gt;E80,D80&lt;C80),"بازبینی","تأیید")</x:f>
        <x:v>تأیید</x:v>
      </x:c>
    </x:row>
    <x:row r="81" ht="23" customHeight="1">
      <x:c r="A81" s="16" t="str">
        <x:v>INV-0073</x:v>
      </x:c>
      <x:c r="B81" s="16" t="str">
        <x:v>مشتری آزمایشی 08</x:v>
      </x:c>
      <x:c r="C81" s="24" t="n">
        <x:v>46166</x:v>
      </x:c>
      <x:c r="D81" s="24" t="n">
        <x:v>46196</x:v>
      </x:c>
      <x:c r="E81" s="20" t="n">
        <x:v>3700000</x:v>
      </x:c>
      <x:c r="F81" s="20" t="n">
        <x:v>3700000</x:v>
      </x:c>
      <x:c r="G81" s="22" t="n">
        <x:f>MAX(0,E81-F81)</x:f>
        <x:v>0</x:v>
      </x:c>
      <x:c r="H81" s="18" t="n">
        <x:f>IF(G81=0,0,MAX(0,'پارامترها'!$B$8-D81))</x:f>
        <x:v>0</x:v>
      </x:c>
      <x:c r="I81" s="18" t="str">
        <x:f>IF(G81=0,"تسویه",IF(H81&gt;0,"معوق","جاری"))</x:f>
        <x:v>تسویه</x:v>
      </x:c>
      <x:c r="J81" s="18" t="str">
        <x:f>IF(G81=0,"تسویه",IF(H81=0,"جاری",IF(H81&lt;=30,"۱ تا ۳۰ روز",IF(H81&lt;=60,"۳۱ تا ۶۰ روز","بیش از ۶۰ روز"))))</x:f>
        <x:v>تسویه</x:v>
      </x:c>
      <x:c r="K81" s="18" t="str">
        <x:f>IF(OR(E81&lt;0,F81&lt;0,F81&gt;E81,D81&lt;C81),"بازبینی","تأیید")</x:f>
        <x:v>تأیید</x:v>
      </x:c>
    </x:row>
    <x:row r="82" ht="23" customHeight="1">
      <x:c r="A82" s="16" t="str">
        <x:v>INV-0074</x:v>
      </x:c>
      <x:c r="B82" s="16" t="str">
        <x:v>مشتری آزمایشی 08</x:v>
      </x:c>
      <x:c r="C82" s="24" t="n">
        <x:v>46289</x:v>
      </x:c>
      <x:c r="D82" s="24" t="n">
        <x:v>46349</x:v>
      </x:c>
      <x:c r="E82" s="20" t="n">
        <x:v>11600000</x:v>
      </x:c>
      <x:c r="F82" s="20" t="n">
        <x:v>11600000</x:v>
      </x:c>
      <x:c r="G82" s="22" t="n">
        <x:f>MAX(0,E82-F82)</x:f>
        <x:v>0</x:v>
      </x:c>
      <x:c r="H82" s="18" t="n">
        <x:f>IF(G82=0,0,MAX(0,'پارامترها'!$B$8-D82))</x:f>
        <x:v>0</x:v>
      </x:c>
      <x:c r="I82" s="18" t="str">
        <x:f>IF(G82=0,"تسویه",IF(H82&gt;0,"معوق","جاری"))</x:f>
        <x:v>تسویه</x:v>
      </x:c>
      <x:c r="J82" s="18" t="str">
        <x:f>IF(G82=0,"تسویه",IF(H82=0,"جاری",IF(H82&lt;=30,"۱ تا ۳۰ روز",IF(H82&lt;=60,"۳۱ تا ۶۰ روز","بیش از ۶۰ روز"))))</x:f>
        <x:v>تسویه</x:v>
      </x:c>
      <x:c r="K82" s="18" t="str">
        <x:f>IF(OR(E82&lt;0,F82&lt;0,F82&gt;E82,D82&lt;C82),"بازبینی","تأیید")</x:f>
        <x:v>تأیید</x:v>
      </x:c>
    </x:row>
    <x:row r="83" ht="23" customHeight="1">
      <x:c r="A83" s="16" t="str">
        <x:v>INV-0075</x:v>
      </x:c>
      <x:c r="B83" s="16" t="str">
        <x:v>مشتری آزمایشی 10</x:v>
      </x:c>
      <x:c r="C83" s="24" t="n">
        <x:v>46121</x:v>
      </x:c>
      <x:c r="D83" s="24" t="n">
        <x:v>46181</x:v>
      </x:c>
      <x:c r="E83" s="20" t="n">
        <x:v>12600000</x:v>
      </x:c>
      <x:c r="F83" s="20" t="n">
        <x:v>12600000</x:v>
      </x:c>
      <x:c r="G83" s="22" t="n">
        <x:f>MAX(0,E83-F83)</x:f>
        <x:v>0</x:v>
      </x:c>
      <x:c r="H83" s="18" t="n">
        <x:f>IF(G83=0,0,MAX(0,'پارامترها'!$B$8-D83))</x:f>
        <x:v>0</x:v>
      </x:c>
      <x:c r="I83" s="18" t="str">
        <x:f>IF(G83=0,"تسویه",IF(H83&gt;0,"معوق","جاری"))</x:f>
        <x:v>تسویه</x:v>
      </x:c>
      <x:c r="J83" s="18" t="str">
        <x:f>IF(G83=0,"تسویه",IF(H83=0,"جاری",IF(H83&lt;=30,"۱ تا ۳۰ روز",IF(H83&lt;=60,"۳۱ تا ۶۰ روز","بیش از ۶۰ روز"))))</x:f>
        <x:v>تسویه</x:v>
      </x:c>
      <x:c r="K83" s="18" t="str">
        <x:f>IF(OR(E83&lt;0,F83&lt;0,F83&gt;E83,D83&lt;C83),"بازبینی","تأیید")</x:f>
        <x:v>تأیید</x:v>
      </x:c>
    </x:row>
    <x:row r="84" ht="23" customHeight="1">
      <x:c r="A84" s="16" t="str">
        <x:v>INV-0076</x:v>
      </x:c>
      <x:c r="B84" s="16" t="str">
        <x:v>مشتری آزمایشی 06</x:v>
      </x:c>
      <x:c r="C84" s="24" t="n">
        <x:v>46159</x:v>
      </x:c>
      <x:c r="D84" s="24" t="n">
        <x:v>46189</x:v>
      </x:c>
      <x:c r="E84" s="20" t="n">
        <x:v>9100000</x:v>
      </x:c>
      <x:c r="F84" s="20" t="n">
        <x:v>9100000</x:v>
      </x:c>
      <x:c r="G84" s="22" t="n">
        <x:f>MAX(0,E84-F84)</x:f>
        <x:v>0</x:v>
      </x:c>
      <x:c r="H84" s="18" t="n">
        <x:f>IF(G84=0,0,MAX(0,'پارامترها'!$B$8-D84))</x:f>
        <x:v>0</x:v>
      </x:c>
      <x:c r="I84" s="18" t="str">
        <x:f>IF(G84=0,"تسویه",IF(H84&gt;0,"معوق","جاری"))</x:f>
        <x:v>تسویه</x:v>
      </x:c>
      <x:c r="J84" s="18" t="str">
        <x:f>IF(G84=0,"تسویه",IF(H84=0,"جاری",IF(H84&lt;=30,"۱ تا ۳۰ روز",IF(H84&lt;=60,"۳۱ تا ۶۰ روز","بیش از ۶۰ روز"))))</x:f>
        <x:v>تسویه</x:v>
      </x:c>
      <x:c r="K84" s="18" t="str">
        <x:f>IF(OR(E84&lt;0,F84&lt;0,F84&gt;E84,D84&lt;C84),"بازبینی","تأیید")</x:f>
        <x:v>تأیید</x:v>
      </x:c>
    </x:row>
    <x:row r="85" ht="23" customHeight="1">
      <x:c r="A85" s="16" t="str">
        <x:v>INV-0077</x:v>
      </x:c>
      <x:c r="B85" s="16" t="str">
        <x:v>مشتری آزمایشی 03</x:v>
      </x:c>
      <x:c r="C85" s="24" t="n">
        <x:v>46215</x:v>
      </x:c>
      <x:c r="D85" s="24" t="n">
        <x:v>46275</x:v>
      </x:c>
      <x:c r="E85" s="20" t="n">
        <x:v>9500000</x:v>
      </x:c>
      <x:c r="F85" s="20" t="n">
        <x:v>0</x:v>
      </x:c>
      <x:c r="G85" s="22" t="n">
        <x:f>MAX(0,E85-F85)</x:f>
        <x:v>9500000</x:v>
      </x:c>
      <x:c r="H85" s="18" t="n">
        <x:f>IF(G85=0,0,MAX(0,'پارامترها'!$B$8-D85))</x:f>
        <x:v>34</x:v>
      </x:c>
      <x:c r="I85" s="18" t="str">
        <x:f>IF(G85=0,"تسویه",IF(H85&gt;0,"معوق","جاری"))</x:f>
        <x:v>معوق</x:v>
      </x:c>
      <x:c r="J85" s="18" t="str">
        <x:f>IF(G85=0,"تسویه",IF(H85=0,"جاری",IF(H85&lt;=30,"۱ تا ۳۰ روز",IF(H85&lt;=60,"۳۱ تا ۶۰ روز","بیش از ۶۰ روز"))))</x:f>
        <x:v>۳۱ تا ۶۰ روز</x:v>
      </x:c>
      <x:c r="K85" s="18" t="str">
        <x:f>IF(OR(E85&lt;0,F85&lt;0,F85&gt;E85,D85&lt;C85),"بازبینی","تأیید")</x:f>
        <x:v>تأیید</x:v>
      </x:c>
    </x:row>
    <x:row r="86" ht="23" customHeight="1">
      <x:c r="A86" s="16" t="str">
        <x:v>INV-0078</x:v>
      </x:c>
      <x:c r="B86" s="16" t="str">
        <x:v>مشتری آزمایشی 15</x:v>
      </x:c>
      <x:c r="C86" s="24" t="n">
        <x:v>46183</x:v>
      </x:c>
      <x:c r="D86" s="24" t="n">
        <x:v>46213</x:v>
      </x:c>
      <x:c r="E86" s="20" t="n">
        <x:v>9700000</x:v>
      </x:c>
      <x:c r="F86" s="20" t="n">
        <x:v>0</x:v>
      </x:c>
      <x:c r="G86" s="22" t="n">
        <x:f>MAX(0,E86-F86)</x:f>
        <x:v>9700000</x:v>
      </x:c>
      <x:c r="H86" s="18" t="n">
        <x:f>IF(G86=0,0,MAX(0,'پارامترها'!$B$8-D86))</x:f>
        <x:v>96</x:v>
      </x:c>
      <x:c r="I86" s="18" t="str">
        <x:f>IF(G86=0,"تسویه",IF(H86&gt;0,"معوق","جاری"))</x:f>
        <x:v>معوق</x:v>
      </x:c>
      <x:c r="J86" s="18" t="str">
        <x:f>IF(G86=0,"تسویه",IF(H86=0,"جاری",IF(H86&lt;=30,"۱ تا ۳۰ روز",IF(H86&lt;=60,"۳۱ تا ۶۰ روز","بیش از ۶۰ روز"))))</x:f>
        <x:v>بیش از ۶۰ روز</x:v>
      </x:c>
      <x:c r="K86" s="18" t="str">
        <x:f>IF(OR(E86&lt;0,F86&lt;0,F86&gt;E86,D86&lt;C86),"بازبینی","تأیید")</x:f>
        <x:v>تأیید</x:v>
      </x:c>
    </x:row>
    <x:row r="87" ht="23" customHeight="1">
      <x:c r="A87" s="16" t="str">
        <x:v>INV-0079</x:v>
      </x:c>
      <x:c r="B87" s="16" t="str">
        <x:v>مشتری آزمایشی 15</x:v>
      </x:c>
      <x:c r="C87" s="24" t="n">
        <x:v>46246</x:v>
      </x:c>
      <x:c r="D87" s="24" t="n">
        <x:v>46276</x:v>
      </x:c>
      <x:c r="E87" s="20" t="n">
        <x:v>8700000</x:v>
      </x:c>
      <x:c r="F87" s="20" t="n">
        <x:v>0</x:v>
      </x:c>
      <x:c r="G87" s="22" t="n">
        <x:f>MAX(0,E87-F87)</x:f>
        <x:v>8700000</x:v>
      </x:c>
      <x:c r="H87" s="18" t="n">
        <x:f>IF(G87=0,0,MAX(0,'پارامترها'!$B$8-D87))</x:f>
        <x:v>33</x:v>
      </x:c>
      <x:c r="I87" s="18" t="str">
        <x:f>IF(G87=0,"تسویه",IF(H87&gt;0,"معوق","جاری"))</x:f>
        <x:v>معوق</x:v>
      </x:c>
      <x:c r="J87" s="18" t="str">
        <x:f>IF(G87=0,"تسویه",IF(H87=0,"جاری",IF(H87&lt;=30,"۱ تا ۳۰ روز",IF(H87&lt;=60,"۳۱ تا ۶۰ روز","بیش از ۶۰ روز"))))</x:f>
        <x:v>۳۱ تا ۶۰ روز</x:v>
      </x:c>
      <x:c r="K87" s="18" t="str">
        <x:f>IF(OR(E87&lt;0,F87&lt;0,F87&gt;E87,D87&lt;C87),"بازبینی","تأیید")</x:f>
        <x:v>تأیید</x:v>
      </x:c>
    </x:row>
    <x:row r="88" ht="23" customHeight="1">
      <x:c r="A88" s="16" t="str">
        <x:v>INV-0080</x:v>
      </x:c>
      <x:c r="B88" s="16" t="str">
        <x:v>مشتری آزمایشی 12</x:v>
      </x:c>
      <x:c r="C88" s="24" t="n">
        <x:v>46263</x:v>
      </x:c>
      <x:c r="D88" s="24" t="n">
        <x:v>46308</x:v>
      </x:c>
      <x:c r="E88" s="20" t="n">
        <x:v>7100000</x:v>
      </x:c>
      <x:c r="F88" s="20" t="n">
        <x:v>7100000</x:v>
      </x:c>
      <x:c r="G88" s="22" t="n">
        <x:f>MAX(0,E88-F88)</x:f>
        <x:v>0</x:v>
      </x:c>
      <x:c r="H88" s="18" t="n">
        <x:f>IF(G88=0,0,MAX(0,'پارامترها'!$B$8-D88))</x:f>
        <x:v>0</x:v>
      </x:c>
      <x:c r="I88" s="18" t="str">
        <x:f>IF(G88=0,"تسویه",IF(H88&gt;0,"معوق","جاری"))</x:f>
        <x:v>تسویه</x:v>
      </x:c>
      <x:c r="J88" s="18" t="str">
        <x:f>IF(G88=0,"تسویه",IF(H88=0,"جاری",IF(H88&lt;=30,"۱ تا ۳۰ روز",IF(H88&lt;=60,"۳۱ تا ۶۰ روز","بیش از ۶۰ روز"))))</x:f>
        <x:v>تسویه</x:v>
      </x:c>
      <x:c r="K88" s="18" t="str">
        <x:f>IF(OR(E88&lt;0,F88&lt;0,F88&gt;E88,D88&lt;C88),"بازبینی","تأیید")</x:f>
        <x:v>تأیید</x:v>
      </x:c>
    </x:row>
    <x:row r="89" ht="23" customHeight="1">
      <x:c r="A89" s="16" t="str">
        <x:v>INV-0081</x:v>
      </x:c>
      <x:c r="B89" s="16" t="str">
        <x:v>مشتری آزمایشی 08</x:v>
      </x:c>
      <x:c r="C89" s="24" t="n">
        <x:v>46123</x:v>
      </x:c>
      <x:c r="D89" s="24" t="n">
        <x:v>46153</x:v>
      </x:c>
      <x:c r="E89" s="20" t="n">
        <x:v>1300000</x:v>
      </x:c>
      <x:c r="F89" s="20" t="n">
        <x:v>1105000</x:v>
      </x:c>
      <x:c r="G89" s="22" t="n">
        <x:f>MAX(0,E89-F89)</x:f>
        <x:v>195000</x:v>
      </x:c>
      <x:c r="H89" s="18" t="n">
        <x:f>IF(G89=0,0,MAX(0,'پارامترها'!$B$8-D89))</x:f>
        <x:v>156</x:v>
      </x:c>
      <x:c r="I89" s="18" t="str">
        <x:f>IF(G89=0,"تسویه",IF(H89&gt;0,"معوق","جاری"))</x:f>
        <x:v>معوق</x:v>
      </x:c>
      <x:c r="J89" s="18" t="str">
        <x:f>IF(G89=0,"تسویه",IF(H89=0,"جاری",IF(H89&lt;=30,"۱ تا ۳۰ روز",IF(H89&lt;=60,"۳۱ تا ۶۰ روز","بیش از ۶۰ روز"))))</x:f>
        <x:v>بیش از ۶۰ روز</x:v>
      </x:c>
      <x:c r="K89" s="18" t="str">
        <x:f>IF(OR(E89&lt;0,F89&lt;0,F89&gt;E89,D89&lt;C89),"بازبینی","تأیید")</x:f>
        <x:v>تأیید</x:v>
      </x:c>
    </x:row>
    <x:row r="90" ht="23" customHeight="1">
      <x:c r="A90" s="16" t="str">
        <x:v>INV-0082</x:v>
      </x:c>
      <x:c r="B90" s="16" t="str">
        <x:v>مشتری آزمایشی 01</x:v>
      </x:c>
      <x:c r="C90" s="24" t="n">
        <x:v>46271</x:v>
      </x:c>
      <x:c r="D90" s="24" t="n">
        <x:v>46316</x:v>
      </x:c>
      <x:c r="E90" s="20" t="n">
        <x:v>8400000</x:v>
      </x:c>
      <x:c r="F90" s="20" t="n">
        <x:v>2940000</x:v>
      </x:c>
      <x:c r="G90" s="22" t="n">
        <x:f>MAX(0,E90-F90)</x:f>
        <x:v>5460000</x:v>
      </x:c>
      <x:c r="H90" s="18" t="n">
        <x:f>IF(G90=0,0,MAX(0,'پارامترها'!$B$8-D90))</x:f>
        <x:v>0</x:v>
      </x:c>
      <x:c r="I90" s="18" t="str">
        <x:f>IF(G90=0,"تسویه",IF(H90&gt;0,"معوق","جاری"))</x:f>
        <x:v>جاری</x:v>
      </x:c>
      <x:c r="J90" s="18" t="str">
        <x:f>IF(G90=0,"تسویه",IF(H90=0,"جاری",IF(H90&lt;=30,"۱ تا ۳۰ روز",IF(H90&lt;=60,"۳۱ تا ۶۰ روز","بیش از ۶۰ روز"))))</x:f>
        <x:v>جاری</x:v>
      </x:c>
      <x:c r="K90" s="18" t="str">
        <x:f>IF(OR(E90&lt;0,F90&lt;0,F90&gt;E90,D90&lt;C90),"بازبینی","تأیید")</x:f>
        <x:v>تأیید</x:v>
      </x:c>
    </x:row>
    <x:row r="91" ht="23" customHeight="1">
      <x:c r="A91" s="16" t="str">
        <x:v>INV-0083</x:v>
      </x:c>
      <x:c r="B91" s="16" t="str">
        <x:v>مشتری آزمایشی 05</x:v>
      </x:c>
      <x:c r="C91" s="24" t="n">
        <x:v>46129</x:v>
      </x:c>
      <x:c r="D91" s="24" t="n">
        <x:v>46159</x:v>
      </x:c>
      <x:c r="E91" s="20" t="n">
        <x:v>2000000</x:v>
      </x:c>
      <x:c r="F91" s="20" t="n">
        <x:v>0</x:v>
      </x:c>
      <x:c r="G91" s="22" t="n">
        <x:f>MAX(0,E91-F91)</x:f>
        <x:v>2000000</x:v>
      </x:c>
      <x:c r="H91" s="18" t="n">
        <x:f>IF(G91=0,0,MAX(0,'پارامترها'!$B$8-D91))</x:f>
        <x:v>150</x:v>
      </x:c>
      <x:c r="I91" s="18" t="str">
        <x:f>IF(G91=0,"تسویه",IF(H91&gt;0,"معوق","جاری"))</x:f>
        <x:v>معوق</x:v>
      </x:c>
      <x:c r="J91" s="18" t="str">
        <x:f>IF(G91=0,"تسویه",IF(H91=0,"جاری",IF(H91&lt;=30,"۱ تا ۳۰ روز",IF(H91&lt;=60,"۳۱ تا ۶۰ روز","بیش از ۶۰ روز"))))</x:f>
        <x:v>بیش از ۶۰ روز</x:v>
      </x:c>
      <x:c r="K91" s="18" t="str">
        <x:f>IF(OR(E91&lt;0,F91&lt;0,F91&gt;E91,D91&lt;C91),"بازبینی","تأیید")</x:f>
        <x:v>تأیید</x:v>
      </x:c>
    </x:row>
    <x:row r="92" ht="23" customHeight="1">
      <x:c r="A92" s="16" t="str">
        <x:v>INV-0084</x:v>
      </x:c>
      <x:c r="B92" s="16" t="str">
        <x:v>مشتری آزمایشی 12</x:v>
      </x:c>
      <x:c r="C92" s="24" t="n">
        <x:v>46212</x:v>
      </x:c>
      <x:c r="D92" s="24" t="n">
        <x:v>46272</x:v>
      </x:c>
      <x:c r="E92" s="20" t="n">
        <x:v>13000000</x:v>
      </x:c>
      <x:c r="F92" s="20" t="n">
        <x:v>0</x:v>
      </x:c>
      <x:c r="G92" s="22" t="n">
        <x:f>MAX(0,E92-F92)</x:f>
        <x:v>13000000</x:v>
      </x:c>
      <x:c r="H92" s="18" t="n">
        <x:f>IF(G92=0,0,MAX(0,'پارامترها'!$B$8-D92))</x:f>
        <x:v>37</x:v>
      </x:c>
      <x:c r="I92" s="18" t="str">
        <x:f>IF(G92=0,"تسویه",IF(H92&gt;0,"معوق","جاری"))</x:f>
        <x:v>معوق</x:v>
      </x:c>
      <x:c r="J92" s="18" t="str">
        <x:f>IF(G92=0,"تسویه",IF(H92=0,"جاری",IF(H92&lt;=30,"۱ تا ۳۰ روز",IF(H92&lt;=60,"۳۱ تا ۶۰ روز","بیش از ۶۰ روز"))))</x:f>
        <x:v>۳۱ تا ۶۰ روز</x:v>
      </x:c>
      <x:c r="K92" s="18" t="str">
        <x:f>IF(OR(E92&lt;0,F92&lt;0,F92&gt;E92,D92&lt;C92),"بازبینی","تأیید")</x:f>
        <x:v>تأیید</x:v>
      </x:c>
    </x:row>
    <x:row r="93" ht="23" customHeight="1">
      <x:c r="A93" s="16" t="str">
        <x:v>INV-0085</x:v>
      </x:c>
      <x:c r="B93" s="16" t="str">
        <x:v>مشتری آزمایشی 12</x:v>
      </x:c>
      <x:c r="C93" s="24" t="n">
        <x:v>46261</x:v>
      </x:c>
      <x:c r="D93" s="24" t="n">
        <x:v>46291</x:v>
      </x:c>
      <x:c r="E93" s="20" t="n">
        <x:v>12200000</x:v>
      </x:c>
      <x:c r="F93" s="20" t="n">
        <x:v>12200000</x:v>
      </x:c>
      <x:c r="G93" s="22" t="n">
        <x:f>MAX(0,E93-F93)</x:f>
        <x:v>0</x:v>
      </x:c>
      <x:c r="H93" s="18" t="n">
        <x:f>IF(G93=0,0,MAX(0,'پارامترها'!$B$8-D93))</x:f>
        <x:v>0</x:v>
      </x:c>
      <x:c r="I93" s="18" t="str">
        <x:f>IF(G93=0,"تسویه",IF(H93&gt;0,"معوق","جاری"))</x:f>
        <x:v>تسویه</x:v>
      </x:c>
      <x:c r="J93" s="18" t="str">
        <x:f>IF(G93=0,"تسویه",IF(H93=0,"جاری",IF(H93&lt;=30,"۱ تا ۳۰ روز",IF(H93&lt;=60,"۳۱ تا ۶۰ روز","بیش از ۶۰ روز"))))</x:f>
        <x:v>تسویه</x:v>
      </x:c>
      <x:c r="K93" s="18" t="str">
        <x:f>IF(OR(E93&lt;0,F93&lt;0,F93&gt;E93,D93&lt;C93),"بازبینی","تأیید")</x:f>
        <x:v>تأیید</x:v>
      </x:c>
    </x:row>
    <x:row r="94" ht="23" customHeight="1">
      <x:c r="A94" s="16" t="str">
        <x:v>INV-0086</x:v>
      </x:c>
      <x:c r="B94" s="16" t="str">
        <x:v>مشتری آزمایشی 06</x:v>
      </x:c>
      <x:c r="C94" s="24" t="n">
        <x:v>46242</x:v>
      </x:c>
      <x:c r="D94" s="24" t="n">
        <x:v>46287</x:v>
      </x:c>
      <x:c r="E94" s="20" t="n">
        <x:v>2100000</x:v>
      </x:c>
      <x:c r="F94" s="20" t="n">
        <x:v>1365000</x:v>
      </x:c>
      <x:c r="G94" s="22" t="n">
        <x:f>MAX(0,E94-F94)</x:f>
        <x:v>735000</x:v>
      </x:c>
      <x:c r="H94" s="18" t="n">
        <x:f>IF(G94=0,0,MAX(0,'پارامترها'!$B$8-D94))</x:f>
        <x:v>22</x:v>
      </x:c>
      <x:c r="I94" s="18" t="str">
        <x:f>IF(G94=0,"تسویه",IF(H94&gt;0,"معوق","جاری"))</x:f>
        <x:v>معوق</x:v>
      </x:c>
      <x:c r="J94" s="18" t="str">
        <x:f>IF(G94=0,"تسویه",IF(H94=0,"جاری",IF(H94&lt;=30,"۱ تا ۳۰ روز",IF(H94&lt;=60,"۳۱ تا ۶۰ روز","بیش از ۶۰ روز"))))</x:f>
        <x:v>۱ تا ۳۰ روز</x:v>
      </x:c>
      <x:c r="K94" s="18" t="str">
        <x:f>IF(OR(E94&lt;0,F94&lt;0,F94&gt;E94,D94&lt;C94),"بازبینی","تأیید")</x:f>
        <x:v>تأیید</x:v>
      </x:c>
    </x:row>
    <x:row r="95" ht="23" customHeight="1">
      <x:c r="A95" s="16" t="str">
        <x:v>INV-0087</x:v>
      </x:c>
      <x:c r="B95" s="16" t="str">
        <x:v>مشتری آزمایشی 13</x:v>
      </x:c>
      <x:c r="C95" s="24" t="n">
        <x:v>46171</x:v>
      </x:c>
      <x:c r="D95" s="24" t="n">
        <x:v>46201</x:v>
      </x:c>
      <x:c r="E95" s="20" t="n">
        <x:v>1000000</x:v>
      </x:c>
      <x:c r="F95" s="20" t="n">
        <x:v>1000000</x:v>
      </x:c>
      <x:c r="G95" s="22" t="n">
        <x:f>MAX(0,E95-F95)</x:f>
        <x:v>0</x:v>
      </x:c>
      <x:c r="H95" s="18" t="n">
        <x:f>IF(G95=0,0,MAX(0,'پارامترها'!$B$8-D95))</x:f>
        <x:v>0</x:v>
      </x:c>
      <x:c r="I95" s="18" t="str">
        <x:f>IF(G95=0,"تسویه",IF(H95&gt;0,"معوق","جاری"))</x:f>
        <x:v>تسویه</x:v>
      </x:c>
      <x:c r="J95" s="18" t="str">
        <x:f>IF(G95=0,"تسویه",IF(H95=0,"جاری",IF(H95&lt;=30,"۱ تا ۳۰ روز",IF(H95&lt;=60,"۳۱ تا ۶۰ روز","بیش از ۶۰ روز"))))</x:f>
        <x:v>تسویه</x:v>
      </x:c>
      <x:c r="K95" s="18" t="str">
        <x:f>IF(OR(E95&lt;0,F95&lt;0,F95&gt;E95,D95&lt;C95),"بازبینی","تأیید")</x:f>
        <x:v>تأیید</x:v>
      </x:c>
    </x:row>
    <x:row r="96" ht="23" customHeight="1">
      <x:c r="A96" s="16" t="str">
        <x:v>INV-0088</x:v>
      </x:c>
      <x:c r="B96" s="16" t="str">
        <x:v>مشتری آزمایشی 10</x:v>
      </x:c>
      <x:c r="C96" s="24" t="n">
        <x:v>46275</x:v>
      </x:c>
      <x:c r="D96" s="24" t="n">
        <x:v>46335</x:v>
      </x:c>
      <x:c r="E96" s="20" t="n">
        <x:v>10000000</x:v>
      </x:c>
      <x:c r="F96" s="20" t="n">
        <x:v>6500000</x:v>
      </x:c>
      <x:c r="G96" s="22" t="n">
        <x:f>MAX(0,E96-F96)</x:f>
        <x:v>3500000</x:v>
      </x:c>
      <x:c r="H96" s="18" t="n">
        <x:f>IF(G96=0,0,MAX(0,'پارامترها'!$B$8-D96))</x:f>
        <x:v>0</x:v>
      </x:c>
      <x:c r="I96" s="18" t="str">
        <x:f>IF(G96=0,"تسویه",IF(H96&gt;0,"معوق","جاری"))</x:f>
        <x:v>جاری</x:v>
      </x:c>
      <x:c r="J96" s="18" t="str">
        <x:f>IF(G96=0,"تسویه",IF(H96=0,"جاری",IF(H96&lt;=30,"۱ تا ۳۰ روز",IF(H96&lt;=60,"۳۱ تا ۶۰ روز","بیش از ۶۰ روز"))))</x:f>
        <x:v>جاری</x:v>
      </x:c>
      <x:c r="K96" s="18" t="str">
        <x:f>IF(OR(E96&lt;0,F96&lt;0,F96&gt;E96,D96&lt;C96),"بازبینی","تأیید")</x:f>
        <x:v>تأیید</x:v>
      </x:c>
    </x:row>
    <x:row r="97" ht="23" customHeight="1">
      <x:c r="A97" s="16" t="str">
        <x:v>INV-0089</x:v>
      </x:c>
      <x:c r="B97" s="16" t="str">
        <x:v>مشتری آزمایشی 03</x:v>
      </x:c>
      <x:c r="C97" s="24" t="n">
        <x:v>46141</x:v>
      </x:c>
      <x:c r="D97" s="24" t="n">
        <x:v>46186</x:v>
      </x:c>
      <x:c r="E97" s="20" t="n">
        <x:v>8600000</x:v>
      </x:c>
      <x:c r="F97" s="20" t="n">
        <x:v>0</x:v>
      </x:c>
      <x:c r="G97" s="22" t="n">
        <x:f>MAX(0,E97-F97)</x:f>
        <x:v>8600000</x:v>
      </x:c>
      <x:c r="H97" s="18" t="n">
        <x:f>IF(G97=0,0,MAX(0,'پارامترها'!$B$8-D97))</x:f>
        <x:v>123</x:v>
      </x:c>
      <x:c r="I97" s="18" t="str">
        <x:f>IF(G97=0,"تسویه",IF(H97&gt;0,"معوق","جاری"))</x:f>
        <x:v>معوق</x:v>
      </x:c>
      <x:c r="J97" s="18" t="str">
        <x:f>IF(G97=0,"تسویه",IF(H97=0,"جاری",IF(H97&lt;=30,"۱ تا ۳۰ روز",IF(H97&lt;=60,"۳۱ تا ۶۰ روز","بیش از ۶۰ روز"))))</x:f>
        <x:v>بیش از ۶۰ روز</x:v>
      </x:c>
      <x:c r="K97" s="18" t="str">
        <x:f>IF(OR(E97&lt;0,F97&lt;0,F97&gt;E97,D97&lt;C97),"بازبینی","تأیید")</x:f>
        <x:v>تأیید</x:v>
      </x:c>
    </x:row>
    <x:row r="98" ht="23" customHeight="1">
      <x:c r="A98" s="16" t="str">
        <x:v>INV-0090</x:v>
      </x:c>
      <x:c r="B98" s="16" t="str">
        <x:v>مشتری آزمایشی 07</x:v>
      </x:c>
      <x:c r="C98" s="24" t="n">
        <x:v>46260</x:v>
      </x:c>
      <x:c r="D98" s="24" t="n">
        <x:v>46275</x:v>
      </x:c>
      <x:c r="E98" s="20" t="n">
        <x:v>5500000</x:v>
      </x:c>
      <x:c r="F98" s="20" t="n">
        <x:v>0</x:v>
      </x:c>
      <x:c r="G98" s="22" t="n">
        <x:f>MAX(0,E98-F98)</x:f>
        <x:v>5500000</x:v>
      </x:c>
      <x:c r="H98" s="18" t="n">
        <x:f>IF(G98=0,0,MAX(0,'پارامترها'!$B$8-D98))</x:f>
        <x:v>34</x:v>
      </x:c>
      <x:c r="I98" s="18" t="str">
        <x:f>IF(G98=0,"تسویه",IF(H98&gt;0,"معوق","جاری"))</x:f>
        <x:v>معوق</x:v>
      </x:c>
      <x:c r="J98" s="18" t="str">
        <x:f>IF(G98=0,"تسویه",IF(H98=0,"جاری",IF(H98&lt;=30,"۱ تا ۳۰ روز",IF(H98&lt;=60,"۳۱ تا ۶۰ روز","بیش از ۶۰ روز"))))</x:f>
        <x:v>۳۱ تا ۶۰ روز</x:v>
      </x:c>
      <x:c r="K98" s="18" t="str">
        <x:f>IF(OR(E98&lt;0,F98&lt;0,F98&gt;E98,D98&lt;C98),"بازبینی","تأیید")</x:f>
        <x:v>تأیید</x:v>
      </x:c>
    </x:row>
    <x:row r="99" ht="23" customHeight="1">
      <x:c r="A99" s="16" t="str">
        <x:v>INV-0091</x:v>
      </x:c>
      <x:c r="B99" s="16" t="str">
        <x:v>مشتری آزمایشی 16</x:v>
      </x:c>
      <x:c r="C99" s="24" t="n">
        <x:v>46181</x:v>
      </x:c>
      <x:c r="D99" s="24" t="n">
        <x:v>46226</x:v>
      </x:c>
      <x:c r="E99" s="20" t="n">
        <x:v>3500000</x:v>
      </x:c>
      <x:c r="F99" s="20" t="n">
        <x:v>3500000</x:v>
      </x:c>
      <x:c r="G99" s="22" t="n">
        <x:f>MAX(0,E99-F99)</x:f>
        <x:v>0</x:v>
      </x:c>
      <x:c r="H99" s="18" t="n">
        <x:f>IF(G99=0,0,MAX(0,'پارامترها'!$B$8-D99))</x:f>
        <x:v>0</x:v>
      </x:c>
      <x:c r="I99" s="18" t="str">
        <x:f>IF(G99=0,"تسویه",IF(H99&gt;0,"معوق","جاری"))</x:f>
        <x:v>تسویه</x:v>
      </x:c>
      <x:c r="J99" s="18" t="str">
        <x:f>IF(G99=0,"تسویه",IF(H99=0,"جاری",IF(H99&lt;=30,"۱ تا ۳۰ روز",IF(H99&lt;=60,"۳۱ تا ۶۰ روز","بیش از ۶۰ روز"))))</x:f>
        <x:v>تسویه</x:v>
      </x:c>
      <x:c r="K99" s="18" t="str">
        <x:f>IF(OR(E99&lt;0,F99&lt;0,F99&gt;E99,D99&lt;C99),"بازبینی","تأیید")</x:f>
        <x:v>تأیید</x:v>
      </x:c>
    </x:row>
    <x:row r="100" ht="23" customHeight="1">
      <x:c r="A100" s="16" t="str">
        <x:v>INV-0092</x:v>
      </x:c>
      <x:c r="B100" s="16" t="str">
        <x:v>مشتری آزمایشی 12</x:v>
      </x:c>
      <x:c r="C100" s="24" t="n">
        <x:v>46268</x:v>
      </x:c>
      <x:c r="D100" s="24" t="n">
        <x:v>46298</x:v>
      </x:c>
      <x:c r="E100" s="20" t="n">
        <x:v>7500000</x:v>
      </x:c>
      <x:c r="F100" s="20" t="n">
        <x:v>1500000</x:v>
      </x:c>
      <x:c r="G100" s="22" t="n">
        <x:f>MAX(0,E100-F100)</x:f>
        <x:v>6000000</x:v>
      </x:c>
      <x:c r="H100" s="18" t="n">
        <x:f>IF(G100=0,0,MAX(0,'پارامترها'!$B$8-D100))</x:f>
        <x:v>11</x:v>
      </x:c>
      <x:c r="I100" s="18" t="str">
        <x:f>IF(G100=0,"تسویه",IF(H100&gt;0,"معوق","جاری"))</x:f>
        <x:v>معوق</x:v>
      </x:c>
      <x:c r="J100" s="18" t="str">
        <x:f>IF(G100=0,"تسویه",IF(H100=0,"جاری",IF(H100&lt;=30,"۱ تا ۳۰ روز",IF(H100&lt;=60,"۳۱ تا ۶۰ روز","بیش از ۶۰ روز"))))</x:f>
        <x:v>۱ تا ۳۰ روز</x:v>
      </x:c>
      <x:c r="K100" s="18" t="str">
        <x:f>IF(OR(E100&lt;0,F100&lt;0,F100&gt;E100,D100&lt;C100),"بازبینی","تأیید")</x:f>
        <x:v>تأیید</x:v>
      </x:c>
    </x:row>
    <x:row r="101" ht="23" customHeight="1">
      <x:c r="A101" s="16" t="str">
        <x:v>INV-0093</x:v>
      </x:c>
      <x:c r="B101" s="16" t="str">
        <x:v>مشتری آزمایشی 08</x:v>
      </x:c>
      <x:c r="C101" s="24" t="n">
        <x:v>46259</x:v>
      </x:c>
      <x:c r="D101" s="24" t="n">
        <x:v>46319</x:v>
      </x:c>
      <x:c r="E101" s="20" t="n">
        <x:v>11000000</x:v>
      </x:c>
      <x:c r="F101" s="20" t="n">
        <x:v>11000000</x:v>
      </x:c>
      <x:c r="G101" s="22" t="n">
        <x:f>MAX(0,E101-F101)</x:f>
        <x:v>0</x:v>
      </x:c>
      <x:c r="H101" s="18" t="n">
        <x:f>IF(G101=0,0,MAX(0,'پارامترها'!$B$8-D101))</x:f>
        <x:v>0</x:v>
      </x:c>
      <x:c r="I101" s="18" t="str">
        <x:f>IF(G101=0,"تسویه",IF(H101&gt;0,"معوق","جاری"))</x:f>
        <x:v>تسویه</x:v>
      </x:c>
      <x:c r="J101" s="18" t="str">
        <x:f>IF(G101=0,"تسویه",IF(H101=0,"جاری",IF(H101&lt;=30,"۱ تا ۳۰ روز",IF(H101&lt;=60,"۳۱ تا ۶۰ روز","بیش از ۶۰ روز"))))</x:f>
        <x:v>تسویه</x:v>
      </x:c>
      <x:c r="K101" s="18" t="str">
        <x:f>IF(OR(E101&lt;0,F101&lt;0,F101&gt;E101,D101&lt;C101),"بازبینی","تأیید")</x:f>
        <x:v>تأیید</x:v>
      </x:c>
    </x:row>
    <x:row r="102" ht="23" customHeight="1">
      <x:c r="A102" s="16" t="str">
        <x:v>INV-0094</x:v>
      </x:c>
      <x:c r="B102" s="16" t="str">
        <x:v>مشتری آزمایشی 08</x:v>
      </x:c>
      <x:c r="C102" s="24" t="n">
        <x:v>46219</x:v>
      </x:c>
      <x:c r="D102" s="24" t="n">
        <x:v>46279</x:v>
      </x:c>
      <x:c r="E102" s="20" t="n">
        <x:v>1200000</x:v>
      </x:c>
      <x:c r="F102" s="20" t="n">
        <x:v>1200000</x:v>
      </x:c>
      <x:c r="G102" s="22" t="n">
        <x:f>MAX(0,E102-F102)</x:f>
        <x:v>0</x:v>
      </x:c>
      <x:c r="H102" s="18" t="n">
        <x:f>IF(G102=0,0,MAX(0,'پارامترها'!$B$8-D102))</x:f>
        <x:v>0</x:v>
      </x:c>
      <x:c r="I102" s="18" t="str">
        <x:f>IF(G102=0,"تسویه",IF(H102&gt;0,"معوق","جاری"))</x:f>
        <x:v>تسویه</x:v>
      </x:c>
      <x:c r="J102" s="18" t="str">
        <x:f>IF(G102=0,"تسویه",IF(H102=0,"جاری",IF(H102&lt;=30,"۱ تا ۳۰ روز",IF(H102&lt;=60,"۳۱ تا ۶۰ روز","بیش از ۶۰ روز"))))</x:f>
        <x:v>تسویه</x:v>
      </x:c>
      <x:c r="K102" s="18" t="str">
        <x:f>IF(OR(E102&lt;0,F102&lt;0,F102&gt;E102,D102&lt;C102),"بازبینی","تأیید")</x:f>
        <x:v>تأیید</x:v>
      </x:c>
    </x:row>
    <x:row r="103" ht="23" customHeight="1">
      <x:c r="A103" s="16" t="str">
        <x:v>INV-0095</x:v>
      </x:c>
      <x:c r="B103" s="16" t="str">
        <x:v>مشتری آزمایشی 10</x:v>
      </x:c>
      <x:c r="C103" s="24" t="n">
        <x:v>46211</x:v>
      </x:c>
      <x:c r="D103" s="24" t="n">
        <x:v>46271</x:v>
      </x:c>
      <x:c r="E103" s="20" t="n">
        <x:v>3500000</x:v>
      </x:c>
      <x:c r="F103" s="20" t="n">
        <x:v>2975000</x:v>
      </x:c>
      <x:c r="G103" s="22" t="n">
        <x:f>MAX(0,E103-F103)</x:f>
        <x:v>525000</x:v>
      </x:c>
      <x:c r="H103" s="18" t="n">
        <x:f>IF(G103=0,0,MAX(0,'پارامترها'!$B$8-D103))</x:f>
        <x:v>38</x:v>
      </x:c>
      <x:c r="I103" s="18" t="str">
        <x:f>IF(G103=0,"تسویه",IF(H103&gt;0,"معوق","جاری"))</x:f>
        <x:v>معوق</x:v>
      </x:c>
      <x:c r="J103" s="18" t="str">
        <x:f>IF(G103=0,"تسویه",IF(H103=0,"جاری",IF(H103&lt;=30,"۱ تا ۳۰ روز",IF(H103&lt;=60,"۳۱ تا ۶۰ روز","بیش از ۶۰ روز"))))</x:f>
        <x:v>۳۱ تا ۶۰ روز</x:v>
      </x:c>
      <x:c r="K103" s="18" t="str">
        <x:f>IF(OR(E103&lt;0,F103&lt;0,F103&gt;E103,D103&lt;C103),"بازبینی","تأیید")</x:f>
        <x:v>تأیید</x:v>
      </x:c>
    </x:row>
    <x:row r="104" ht="23" customHeight="1">
      <x:c r="A104" s="16" t="str">
        <x:v>INV-0096</x:v>
      </x:c>
      <x:c r="B104" s="16" t="str">
        <x:v>مشتری آزمایشی 06</x:v>
      </x:c>
      <x:c r="C104" s="24" t="n">
        <x:v>46286</x:v>
      </x:c>
      <x:c r="D104" s="24" t="n">
        <x:v>46301</x:v>
      </x:c>
      <x:c r="E104" s="20" t="n">
        <x:v>6600000</x:v>
      </x:c>
      <x:c r="F104" s="20" t="n">
        <x:v>4290000</x:v>
      </x:c>
      <x:c r="G104" s="22" t="n">
        <x:f>MAX(0,E104-F104)</x:f>
        <x:v>2310000</x:v>
      </x:c>
      <x:c r="H104" s="18" t="n">
        <x:f>IF(G104=0,0,MAX(0,'پارامترها'!$B$8-D104))</x:f>
        <x:v>8</x:v>
      </x:c>
      <x:c r="I104" s="18" t="str">
        <x:f>IF(G104=0,"تسویه",IF(H104&gt;0,"معوق","جاری"))</x:f>
        <x:v>معوق</x:v>
      </x:c>
      <x:c r="J104" s="18" t="str">
        <x:f>IF(G104=0,"تسویه",IF(H104=0,"جاری",IF(H104&lt;=30,"۱ تا ۳۰ روز",IF(H104&lt;=60,"۳۱ تا ۶۰ روز","بیش از ۶۰ روز"))))</x:f>
        <x:v>۱ تا ۳۰ روز</x:v>
      </x:c>
      <x:c r="K104" s="18" t="str">
        <x:f>IF(OR(E104&lt;0,F104&lt;0,F104&gt;E104,D104&lt;C104),"بازبینی","تأیید")</x:f>
        <x:v>تأیید</x:v>
      </x:c>
    </x:row>
    <x:row r="105" ht="23" customHeight="1">
      <x:c r="A105" s="16" t="str">
        <x:v>INV-0097</x:v>
      </x:c>
      <x:c r="B105" s="16" t="str">
        <x:v>مشتری آزمایشی 13</x:v>
      </x:c>
      <x:c r="C105" s="24" t="n">
        <x:v>46161</x:v>
      </x:c>
      <x:c r="D105" s="24" t="n">
        <x:v>46176</x:v>
      </x:c>
      <x:c r="E105" s="20" t="n">
        <x:v>8100000</x:v>
      </x:c>
      <x:c r="F105" s="20" t="n">
        <x:v>8100000</x:v>
      </x:c>
      <x:c r="G105" s="22" t="n">
        <x:f>MAX(0,E105-F105)</x:f>
        <x:v>0</x:v>
      </x:c>
      <x:c r="H105" s="18" t="n">
        <x:f>IF(G105=0,0,MAX(0,'پارامترها'!$B$8-D105))</x:f>
        <x:v>0</x:v>
      </x:c>
      <x:c r="I105" s="18" t="str">
        <x:f>IF(G105=0,"تسویه",IF(H105&gt;0,"معوق","جاری"))</x:f>
        <x:v>تسویه</x:v>
      </x:c>
      <x:c r="J105" s="18" t="str">
        <x:f>IF(G105=0,"تسویه",IF(H105=0,"جاری",IF(H105&lt;=30,"۱ تا ۳۰ روز",IF(H105&lt;=60,"۳۱ تا ۶۰ روز","بیش از ۶۰ روز"))))</x:f>
        <x:v>تسویه</x:v>
      </x:c>
      <x:c r="K105" s="18" t="str">
        <x:f>IF(OR(E105&lt;0,F105&lt;0,F105&gt;E105,D105&lt;C105),"بازبینی","تأیید")</x:f>
        <x:v>تأیید</x:v>
      </x:c>
    </x:row>
    <x:row r="106" ht="23" customHeight="1">
      <x:c r="A106" s="16" t="str">
        <x:v>INV-0098</x:v>
      </x:c>
      <x:c r="B106" s="16" t="str">
        <x:v>مشتری آزمایشی 05</x:v>
      </x:c>
      <x:c r="C106" s="24" t="n">
        <x:v>46203</x:v>
      </x:c>
      <x:c r="D106" s="24" t="n">
        <x:v>46263</x:v>
      </x:c>
      <x:c r="E106" s="20" t="n">
        <x:v>2400000</x:v>
      </x:c>
      <x:c r="F106" s="20" t="n">
        <x:v>1560000</x:v>
      </x:c>
      <x:c r="G106" s="22" t="n">
        <x:f>MAX(0,E106-F106)</x:f>
        <x:v>840000</x:v>
      </x:c>
      <x:c r="H106" s="18" t="n">
        <x:f>IF(G106=0,0,MAX(0,'پارامترها'!$B$8-D106))</x:f>
        <x:v>46</x:v>
      </x:c>
      <x:c r="I106" s="18" t="str">
        <x:f>IF(G106=0,"تسویه",IF(H106&gt;0,"معوق","جاری"))</x:f>
        <x:v>معوق</x:v>
      </x:c>
      <x:c r="J106" s="18" t="str">
        <x:f>IF(G106=0,"تسویه",IF(H106=0,"جاری",IF(H106&lt;=30,"۱ تا ۳۰ روز",IF(H106&lt;=60,"۳۱ تا ۶۰ روز","بیش از ۶۰ روز"))))</x:f>
        <x:v>۳۱ تا ۶۰ روز</x:v>
      </x:c>
      <x:c r="K106" s="18" t="str">
        <x:f>IF(OR(E106&lt;0,F106&lt;0,F106&gt;E106,D106&lt;C106),"بازبینی","تأیید")</x:f>
        <x:v>تأیید</x:v>
      </x:c>
    </x:row>
    <x:row r="107" ht="23" customHeight="1">
      <x:c r="A107" s="16" t="str">
        <x:v>INV-0099</x:v>
      </x:c>
      <x:c r="B107" s="16" t="str">
        <x:v>مشتری آزمایشی 09</x:v>
      </x:c>
      <x:c r="C107" s="24" t="n">
        <x:v>46230</x:v>
      </x:c>
      <x:c r="D107" s="24" t="n">
        <x:v>46260</x:v>
      </x:c>
      <x:c r="E107" s="20" t="n">
        <x:v>5300000</x:v>
      </x:c>
      <x:c r="F107" s="20" t="n">
        <x:v>4505000</x:v>
      </x:c>
      <x:c r="G107" s="22" t="n">
        <x:f>MAX(0,E107-F107)</x:f>
        <x:v>795000</x:v>
      </x:c>
      <x:c r="H107" s="18" t="n">
        <x:f>IF(G107=0,0,MAX(0,'پارامترها'!$B$8-D107))</x:f>
        <x:v>49</x:v>
      </x:c>
      <x:c r="I107" s="18" t="str">
        <x:f>IF(G107=0,"تسویه",IF(H107&gt;0,"معوق","جاری"))</x:f>
        <x:v>معوق</x:v>
      </x:c>
      <x:c r="J107" s="18" t="str">
        <x:f>IF(G107=0,"تسویه",IF(H107=0,"جاری",IF(H107&lt;=30,"۱ تا ۳۰ روز",IF(H107&lt;=60,"۳۱ تا ۶۰ روز","بیش از ۶۰ روز"))))</x:f>
        <x:v>۳۱ تا ۶۰ روز</x:v>
      </x:c>
      <x:c r="K107" s="18" t="str">
        <x:f>IF(OR(E107&lt;0,F107&lt;0,F107&gt;E107,D107&lt;C107),"بازبینی","تأیید")</x:f>
        <x:v>تأیید</x:v>
      </x:c>
    </x:row>
    <x:row r="108" ht="23" customHeight="1">
      <x:c r="A108" s="16" t="str">
        <x:v>INV-0100</x:v>
      </x:c>
      <x:c r="B108" s="16" t="str">
        <x:v>مشتری آزمایشی 09</x:v>
      </x:c>
      <x:c r="C108" s="24" t="n">
        <x:v>46187</x:v>
      </x:c>
      <x:c r="D108" s="24" t="n">
        <x:v>46232</x:v>
      </x:c>
      <x:c r="E108" s="20" t="n">
        <x:v>5700000</x:v>
      </x:c>
      <x:c r="F108" s="20" t="n">
        <x:v>0</x:v>
      </x:c>
      <x:c r="G108" s="22" t="n">
        <x:f>MAX(0,E108-F108)</x:f>
        <x:v>5700000</x:v>
      </x:c>
      <x:c r="H108" s="18" t="n">
        <x:f>IF(G108=0,0,MAX(0,'پارامترها'!$B$8-D108))</x:f>
        <x:v>77</x:v>
      </x:c>
      <x:c r="I108" s="18" t="str">
        <x:f>IF(G108=0,"تسویه",IF(H108&gt;0,"معوق","جاری"))</x:f>
        <x:v>معوق</x:v>
      </x:c>
      <x:c r="J108" s="18" t="str">
        <x:f>IF(G108=0,"تسویه",IF(H108=0,"جاری",IF(H108&lt;=30,"۱ تا ۳۰ روز",IF(H108&lt;=60,"۳۱ تا ۶۰ روز","بیش از ۶۰ روز"))))</x:f>
        <x:v>بیش از ۶۰ روز</x:v>
      </x:c>
      <x:c r="K108" s="18" t="str">
        <x:f>IF(OR(E108&lt;0,F108&lt;0,F108&gt;E108,D108&lt;C108),"بازبینی","تأیید")</x:f>
        <x:v>تأیید</x:v>
      </x:c>
    </x:row>
    <x:row r="109" ht="23" customHeight="1">
      <x:c r="A109" s="16" t="str">
        <x:v>INV-0101</x:v>
      </x:c>
      <x:c r="B109" s="16" t="str">
        <x:v>مشتری آزمایشی 14</x:v>
      </x:c>
      <x:c r="C109" s="24" t="n">
        <x:v>46270</x:v>
      </x:c>
      <x:c r="D109" s="24" t="n">
        <x:v>46330</x:v>
      </x:c>
      <x:c r="E109" s="20" t="n">
        <x:v>2600000</x:v>
      </x:c>
      <x:c r="F109" s="20" t="n">
        <x:v>520000</x:v>
      </x:c>
      <x:c r="G109" s="22" t="n">
        <x:f>MAX(0,E109-F109)</x:f>
        <x:v>2080000</x:v>
      </x:c>
      <x:c r="H109" s="18" t="n">
        <x:f>IF(G109=0,0,MAX(0,'پارامترها'!$B$8-D109))</x:f>
        <x:v>0</x:v>
      </x:c>
      <x:c r="I109" s="18" t="str">
        <x:f>IF(G109=0,"تسویه",IF(H109&gt;0,"معوق","جاری"))</x:f>
        <x:v>جاری</x:v>
      </x:c>
      <x:c r="J109" s="18" t="str">
        <x:f>IF(G109=0,"تسویه",IF(H109=0,"جاری",IF(H109&lt;=30,"۱ تا ۳۰ روز",IF(H109&lt;=60,"۳۱ تا ۶۰ روز","بیش از ۶۰ روز"))))</x:f>
        <x:v>جاری</x:v>
      </x:c>
      <x:c r="K109" s="18" t="str">
        <x:f>IF(OR(E109&lt;0,F109&lt;0,F109&gt;E109,D109&lt;C109),"بازبینی","تأیید")</x:f>
        <x:v>تأیید</x:v>
      </x:c>
    </x:row>
    <x:row r="110" ht="23" customHeight="1">
      <x:c r="A110" s="16" t="str">
        <x:v>INV-0102</x:v>
      </x:c>
      <x:c r="B110" s="16" t="str">
        <x:v>مشتری آزمایشی 03</x:v>
      </x:c>
      <x:c r="C110" s="24" t="n">
        <x:v>46244</x:v>
      </x:c>
      <x:c r="D110" s="24" t="n">
        <x:v>46289</x:v>
      </x:c>
      <x:c r="E110" s="20" t="n">
        <x:v>11600000</x:v>
      </x:c>
      <x:c r="F110" s="20" t="n">
        <x:v>7540000</x:v>
      </x:c>
      <x:c r="G110" s="22" t="n">
        <x:f>MAX(0,E110-F110)</x:f>
        <x:v>4060000</x:v>
      </x:c>
      <x:c r="H110" s="18" t="n">
        <x:f>IF(G110=0,0,MAX(0,'پارامترها'!$B$8-D110))</x:f>
        <x:v>20</x:v>
      </x:c>
      <x:c r="I110" s="18" t="str">
        <x:f>IF(G110=0,"تسویه",IF(H110&gt;0,"معوق","جاری"))</x:f>
        <x:v>معوق</x:v>
      </x:c>
      <x:c r="J110" s="18" t="str">
        <x:f>IF(G110=0,"تسویه",IF(H110=0,"جاری",IF(H110&lt;=30,"۱ تا ۳۰ روز",IF(H110&lt;=60,"۳۱ تا ۶۰ روز","بیش از ۶۰ روز"))))</x:f>
        <x:v>۱ تا ۳۰ روز</x:v>
      </x:c>
      <x:c r="K110" s="18" t="str">
        <x:f>IF(OR(E110&lt;0,F110&lt;0,F110&gt;E110,D110&lt;C110),"بازبینی","تأیید")</x:f>
        <x:v>تأیید</x:v>
      </x:c>
    </x:row>
    <x:row r="111" ht="23" customHeight="1">
      <x:c r="A111" s="16" t="str">
        <x:v>INV-0103</x:v>
      </x:c>
      <x:c r="B111" s="16" t="str">
        <x:v>مشتری آزمایشی 03</x:v>
      </x:c>
      <x:c r="C111" s="24" t="n">
        <x:v>46297</x:v>
      </x:c>
      <x:c r="D111" s="24" t="n">
        <x:v>46342</x:v>
      </x:c>
      <x:c r="E111" s="20" t="n">
        <x:v>11800000</x:v>
      </x:c>
      <x:c r="F111" s="20" t="n">
        <x:v>0</x:v>
      </x:c>
      <x:c r="G111" s="22" t="n">
        <x:f>MAX(0,E111-F111)</x:f>
        <x:v>11800000</x:v>
      </x:c>
      <x:c r="H111" s="18" t="n">
        <x:f>IF(G111=0,0,MAX(0,'پارامترها'!$B$8-D111))</x:f>
        <x:v>0</x:v>
      </x:c>
      <x:c r="I111" s="18" t="str">
        <x:f>IF(G111=0,"تسویه",IF(H111&gt;0,"معوق","جاری"))</x:f>
        <x:v>جاری</x:v>
      </x:c>
      <x:c r="J111" s="18" t="str">
        <x:f>IF(G111=0,"تسویه",IF(H111=0,"جاری",IF(H111&lt;=30,"۱ تا ۳۰ روز",IF(H111&lt;=60,"۳۱ تا ۶۰ روز","بیش از ۶۰ روز"))))</x:f>
        <x:v>جاری</x:v>
      </x:c>
      <x:c r="K111" s="18" t="str">
        <x:f>IF(OR(E111&lt;0,F111&lt;0,F111&gt;E111,D111&lt;C111),"بازبینی","تأیید")</x:f>
        <x:v>تأیید</x:v>
      </x:c>
    </x:row>
    <x:row r="112" ht="23" customHeight="1">
      <x:c r="A112" s="16" t="str">
        <x:v>INV-0104</x:v>
      </x:c>
      <x:c r="B112" s="16" t="str">
        <x:v>مشتری آزمایشی 05</x:v>
      </x:c>
      <x:c r="C112" s="24" t="n">
        <x:v>46197</x:v>
      </x:c>
      <x:c r="D112" s="24" t="n">
        <x:v>46242</x:v>
      </x:c>
      <x:c r="E112" s="20" t="n">
        <x:v>2600000</x:v>
      </x:c>
      <x:c r="F112" s="20" t="n">
        <x:v>2600000</x:v>
      </x:c>
      <x:c r="G112" s="22" t="n">
        <x:f>MAX(0,E112-F112)</x:f>
        <x:v>0</x:v>
      </x:c>
      <x:c r="H112" s="18" t="n">
        <x:f>IF(G112=0,0,MAX(0,'پارامترها'!$B$8-D112))</x:f>
        <x:v>0</x:v>
      </x:c>
      <x:c r="I112" s="18" t="str">
        <x:f>IF(G112=0,"تسویه",IF(H112&gt;0,"معوق","جاری"))</x:f>
        <x:v>تسویه</x:v>
      </x:c>
      <x:c r="J112" s="18" t="str">
        <x:f>IF(G112=0,"تسویه",IF(H112=0,"جاری",IF(H112&lt;=30,"۱ تا ۳۰ روز",IF(H112&lt;=60,"۳۱ تا ۶۰ روز","بیش از ۶۰ روز"))))</x:f>
        <x:v>تسویه</x:v>
      </x:c>
      <x:c r="K112" s="18" t="str">
        <x:f>IF(OR(E112&lt;0,F112&lt;0,F112&gt;E112,D112&lt;C112),"بازبینی","تأیید")</x:f>
        <x:v>تأیید</x:v>
      </x:c>
    </x:row>
    <x:row r="113" ht="23" customHeight="1">
      <x:c r="A113" s="16" t="str">
        <x:v>INV-0105</x:v>
      </x:c>
      <x:c r="B113" s="16" t="str">
        <x:v>مشتری آزمایشی 05</x:v>
      </x:c>
      <x:c r="C113" s="24" t="n">
        <x:v>46143</x:v>
      </x:c>
      <x:c r="D113" s="24" t="n">
        <x:v>46203</x:v>
      </x:c>
      <x:c r="E113" s="20" t="n">
        <x:v>10200000</x:v>
      </x:c>
      <x:c r="F113" s="20" t="n">
        <x:v>3570000</x:v>
      </x:c>
      <x:c r="G113" s="22" t="n">
        <x:f>MAX(0,E113-F113)</x:f>
        <x:v>6630000</x:v>
      </x:c>
      <x:c r="H113" s="18" t="n">
        <x:f>IF(G113=0,0,MAX(0,'پارامترها'!$B$8-D113))</x:f>
        <x:v>106</x:v>
      </x:c>
      <x:c r="I113" s="18" t="str">
        <x:f>IF(G113=0,"تسویه",IF(H113&gt;0,"معوق","جاری"))</x:f>
        <x:v>معوق</x:v>
      </x:c>
      <x:c r="J113" s="18" t="str">
        <x:f>IF(G113=0,"تسویه",IF(H113=0,"جاری",IF(H113&lt;=30,"۱ تا ۳۰ روز",IF(H113&lt;=60,"۳۱ تا ۶۰ روز","بیش از ۶۰ روز"))))</x:f>
        <x:v>بیش از ۶۰ روز</x:v>
      </x:c>
      <x:c r="K113" s="18" t="str">
        <x:f>IF(OR(E113&lt;0,F113&lt;0,F113&gt;E113,D113&lt;C113),"بازبینی","تأیید")</x:f>
        <x:v>تأیید</x:v>
      </x:c>
    </x:row>
    <x:row r="114" ht="23" customHeight="1">
      <x:c r="A114" s="16" t="str">
        <x:v>INV-0106</x:v>
      </x:c>
      <x:c r="B114" s="16" t="str">
        <x:v>مشتری آزمایشی 16</x:v>
      </x:c>
      <x:c r="C114" s="24" t="n">
        <x:v>46145</x:v>
      </x:c>
      <x:c r="D114" s="24" t="n">
        <x:v>46160</x:v>
      </x:c>
      <x:c r="E114" s="20" t="n">
        <x:v>3700000</x:v>
      </x:c>
      <x:c r="F114" s="20" t="n">
        <x:v>2405000</x:v>
      </x:c>
      <x:c r="G114" s="22" t="n">
        <x:f>MAX(0,E114-F114)</x:f>
        <x:v>1295000</x:v>
      </x:c>
      <x:c r="H114" s="18" t="n">
        <x:f>IF(G114=0,0,MAX(0,'پارامترها'!$B$8-D114))</x:f>
        <x:v>149</x:v>
      </x:c>
      <x:c r="I114" s="18" t="str">
        <x:f>IF(G114=0,"تسویه",IF(H114&gt;0,"معوق","جاری"))</x:f>
        <x:v>معوق</x:v>
      </x:c>
      <x:c r="J114" s="18" t="str">
        <x:f>IF(G114=0,"تسویه",IF(H114=0,"جاری",IF(H114&lt;=30,"۱ تا ۳۰ روز",IF(H114&lt;=60,"۳۱ تا ۶۰ روز","بیش از ۶۰ روز"))))</x:f>
        <x:v>بیش از ۶۰ روز</x:v>
      </x:c>
      <x:c r="K114" s="18" t="str">
        <x:f>IF(OR(E114&lt;0,F114&lt;0,F114&gt;E114,D114&lt;C114),"بازبینی","تأیید")</x:f>
        <x:v>تأیید</x:v>
      </x:c>
    </x:row>
    <x:row r="115" ht="23" customHeight="1">
      <x:c r="A115" s="16" t="str">
        <x:v>INV-0107</x:v>
      </x:c>
      <x:c r="B115" s="16" t="str">
        <x:v>مشتری آزمایشی 15</x:v>
      </x:c>
      <x:c r="C115" s="24" t="n">
        <x:v>46273</x:v>
      </x:c>
      <x:c r="D115" s="24" t="n">
        <x:v>46288</x:v>
      </x:c>
      <x:c r="E115" s="20" t="n">
        <x:v>2500000</x:v>
      </x:c>
      <x:c r="F115" s="20" t="n">
        <x:v>1625000</x:v>
      </x:c>
      <x:c r="G115" s="22" t="n">
        <x:f>MAX(0,E115-F115)</x:f>
        <x:v>875000</x:v>
      </x:c>
      <x:c r="H115" s="18" t="n">
        <x:f>IF(G115=0,0,MAX(0,'پارامترها'!$B$8-D115))</x:f>
        <x:v>21</x:v>
      </x:c>
      <x:c r="I115" s="18" t="str">
        <x:f>IF(G115=0,"تسویه",IF(H115&gt;0,"معوق","جاری"))</x:f>
        <x:v>معوق</x:v>
      </x:c>
      <x:c r="J115" s="18" t="str">
        <x:f>IF(G115=0,"تسویه",IF(H115=0,"جاری",IF(H115&lt;=30,"۱ تا ۳۰ روز",IF(H115&lt;=60,"۳۱ تا ۶۰ روز","بیش از ۶۰ روز"))))</x:f>
        <x:v>۱ تا ۳۰ روز</x:v>
      </x:c>
      <x:c r="K115" s="18" t="str">
        <x:f>IF(OR(E115&lt;0,F115&lt;0,F115&gt;E115,D115&lt;C115),"بازبینی","تأیید")</x:f>
        <x:v>تأیید</x:v>
      </x:c>
    </x:row>
    <x:row r="116" ht="23" customHeight="1">
      <x:c r="A116" s="16" t="str">
        <x:v>INV-0108</x:v>
      </x:c>
      <x:c r="B116" s="16" t="str">
        <x:v>مشتری آزمایشی 03</x:v>
      </x:c>
      <x:c r="C116" s="24" t="n">
        <x:v>46206</x:v>
      </x:c>
      <x:c r="D116" s="24" t="n">
        <x:v>46236</x:v>
      </x:c>
      <x:c r="E116" s="20" t="n">
        <x:v>7600000</x:v>
      </x:c>
      <x:c r="F116" s="20" t="n">
        <x:v>4940000</x:v>
      </x:c>
      <x:c r="G116" s="22" t="n">
        <x:f>MAX(0,E116-F116)</x:f>
        <x:v>2660000</x:v>
      </x:c>
      <x:c r="H116" s="18" t="n">
        <x:f>IF(G116=0,0,MAX(0,'پارامترها'!$B$8-D116))</x:f>
        <x:v>73</x:v>
      </x:c>
      <x:c r="I116" s="18" t="str">
        <x:f>IF(G116=0,"تسویه",IF(H116&gt;0,"معوق","جاری"))</x:f>
        <x:v>معوق</x:v>
      </x:c>
      <x:c r="J116" s="18" t="str">
        <x:f>IF(G116=0,"تسویه",IF(H116=0,"جاری",IF(H116&lt;=30,"۱ تا ۳۰ روز",IF(H116&lt;=60,"۳۱ تا ۶۰ روز","بیش از ۶۰ روز"))))</x:f>
        <x:v>بیش از ۶۰ روز</x:v>
      </x:c>
      <x:c r="K116" s="18" t="str">
        <x:f>IF(OR(E116&lt;0,F116&lt;0,F116&gt;E116,D116&lt;C116),"بازبینی","تأیید")</x:f>
        <x:v>تأیید</x:v>
      </x:c>
    </x:row>
    <x:row r="117" ht="23" customHeight="1">
      <x:c r="A117" s="16" t="str">
        <x:v>INV-0109</x:v>
      </x:c>
      <x:c r="B117" s="16" t="str">
        <x:v>مشتری آزمایشی 10</x:v>
      </x:c>
      <x:c r="C117" s="24" t="n">
        <x:v>46208</x:v>
      </x:c>
      <x:c r="D117" s="24" t="n">
        <x:v>46238</x:v>
      </x:c>
      <x:c r="E117" s="20" t="n">
        <x:v>12500000</x:v>
      </x:c>
      <x:c r="F117" s="20" t="n">
        <x:v>12500000</x:v>
      </x:c>
      <x:c r="G117" s="22" t="n">
        <x:f>MAX(0,E117-F117)</x:f>
        <x:v>0</x:v>
      </x:c>
      <x:c r="H117" s="18" t="n">
        <x:f>IF(G117=0,0,MAX(0,'پارامترها'!$B$8-D117))</x:f>
        <x:v>0</x:v>
      </x:c>
      <x:c r="I117" s="18" t="str">
        <x:f>IF(G117=0,"تسویه",IF(H117&gt;0,"معوق","جاری"))</x:f>
        <x:v>تسویه</x:v>
      </x:c>
      <x:c r="J117" s="18" t="str">
        <x:f>IF(G117=0,"تسویه",IF(H117=0,"جاری",IF(H117&lt;=30,"۱ تا ۳۰ روز",IF(H117&lt;=60,"۳۱ تا ۶۰ روز","بیش از ۶۰ روز"))))</x:f>
        <x:v>تسویه</x:v>
      </x:c>
      <x:c r="K117" s="18" t="str">
        <x:f>IF(OR(E117&lt;0,F117&lt;0,F117&gt;E117,D117&lt;C117),"بازبینی","تأیید")</x:f>
        <x:v>تأیید</x:v>
      </x:c>
    </x:row>
    <x:row r="118" ht="23" customHeight="1">
      <x:c r="A118" s="16" t="str">
        <x:v>INV-0110</x:v>
      </x:c>
      <x:c r="B118" s="16" t="str">
        <x:v>مشتری آزمایشی 09</x:v>
      </x:c>
      <x:c r="C118" s="24" t="n">
        <x:v>46269</x:v>
      </x:c>
      <x:c r="D118" s="24" t="n">
        <x:v>46329</x:v>
      </x:c>
      <x:c r="E118" s="20" t="n">
        <x:v>2600000</x:v>
      </x:c>
      <x:c r="F118" s="20" t="n">
        <x:v>0</x:v>
      </x:c>
      <x:c r="G118" s="22" t="n">
        <x:f>MAX(0,E118-F118)</x:f>
        <x:v>2600000</x:v>
      </x:c>
      <x:c r="H118" s="18" t="n">
        <x:f>IF(G118=0,0,MAX(0,'پارامترها'!$B$8-D118))</x:f>
        <x:v>0</x:v>
      </x:c>
      <x:c r="I118" s="18" t="str">
        <x:f>IF(G118=0,"تسویه",IF(H118&gt;0,"معوق","جاری"))</x:f>
        <x:v>جاری</x:v>
      </x:c>
      <x:c r="J118" s="18" t="str">
        <x:f>IF(G118=0,"تسویه",IF(H118=0,"جاری",IF(H118&lt;=30,"۱ تا ۳۰ روز",IF(H118&lt;=60,"۳۱ تا ۶۰ روز","بیش از ۶۰ روز"))))</x:f>
        <x:v>جاری</x:v>
      </x:c>
      <x:c r="K118" s="18" t="str">
        <x:f>IF(OR(E118&lt;0,F118&lt;0,F118&gt;E118,D118&lt;C118),"بازبینی","تأیید")</x:f>
        <x:v>تأیید</x:v>
      </x:c>
    </x:row>
    <x:row r="119" ht="23" customHeight="1">
      <x:c r="A119" s="16" t="str">
        <x:v>INV-0111</x:v>
      </x:c>
      <x:c r="B119" s="16" t="str">
        <x:v>مشتری آزمایشی 07</x:v>
      </x:c>
      <x:c r="C119" s="24" t="n">
        <x:v>46289</x:v>
      </x:c>
      <x:c r="D119" s="24" t="n">
        <x:v>46334</x:v>
      </x:c>
      <x:c r="E119" s="20" t="n">
        <x:v>12800000</x:v>
      </x:c>
      <x:c r="F119" s="20" t="n">
        <x:v>12800000</x:v>
      </x:c>
      <x:c r="G119" s="22" t="n">
        <x:f>MAX(0,E119-F119)</x:f>
        <x:v>0</x:v>
      </x:c>
      <x:c r="H119" s="18" t="n">
        <x:f>IF(G119=0,0,MAX(0,'پارامترها'!$B$8-D119))</x:f>
        <x:v>0</x:v>
      </x:c>
      <x:c r="I119" s="18" t="str">
        <x:f>IF(G119=0,"تسویه",IF(H119&gt;0,"معوق","جاری"))</x:f>
        <x:v>تسویه</x:v>
      </x:c>
      <x:c r="J119" s="18" t="str">
        <x:f>IF(G119=0,"تسویه",IF(H119=0,"جاری",IF(H119&lt;=30,"۱ تا ۳۰ روز",IF(H119&lt;=60,"۳۱ تا ۶۰ روز","بیش از ۶۰ روز"))))</x:f>
        <x:v>تسویه</x:v>
      </x:c>
      <x:c r="K119" s="18" t="str">
        <x:f>IF(OR(E119&lt;0,F119&lt;0,F119&gt;E119,D119&lt;C119),"بازبینی","تأیید")</x:f>
        <x:v>تأیید</x:v>
      </x:c>
    </x:row>
    <x:row r="120" ht="23" customHeight="1">
      <x:c r="A120" s="16" t="str">
        <x:v>INV-0112</x:v>
      </x:c>
      <x:c r="B120" s="16" t="str">
        <x:v>مشتری آزمایشی 09</x:v>
      </x:c>
      <x:c r="C120" s="24" t="n">
        <x:v>46237</x:v>
      </x:c>
      <x:c r="D120" s="24" t="n">
        <x:v>46252</x:v>
      </x:c>
      <x:c r="E120" s="20" t="n">
        <x:v>13400000</x:v>
      </x:c>
      <x:c r="F120" s="20" t="n">
        <x:v>8710000</x:v>
      </x:c>
      <x:c r="G120" s="22" t="n">
        <x:f>MAX(0,E120-F120)</x:f>
        <x:v>4690000</x:v>
      </x:c>
      <x:c r="H120" s="18" t="n">
        <x:f>IF(G120=0,0,MAX(0,'پارامترها'!$B$8-D120))</x:f>
        <x:v>57</x:v>
      </x:c>
      <x:c r="I120" s="18" t="str">
        <x:f>IF(G120=0,"تسویه",IF(H120&gt;0,"معوق","جاری"))</x:f>
        <x:v>معوق</x:v>
      </x:c>
      <x:c r="J120" s="18" t="str">
        <x:f>IF(G120=0,"تسویه",IF(H120=0,"جاری",IF(H120&lt;=30,"۱ تا ۳۰ روز",IF(H120&lt;=60,"۳۱ تا ۶۰ روز","بیش از ۶۰ روز"))))</x:f>
        <x:v>۳۱ تا ۶۰ روز</x:v>
      </x:c>
      <x:c r="K120" s="18" t="str">
        <x:f>IF(OR(E120&lt;0,F120&lt;0,F120&gt;E120,D120&lt;C120),"بازبینی","تأیید")</x:f>
        <x:v>تأیید</x:v>
      </x:c>
    </x:row>
    <x:row r="121" ht="23" customHeight="1">
      <x:c r="A121" s="16" t="str">
        <x:v>INV-0113</x:v>
      </x:c>
      <x:c r="B121" s="16" t="str">
        <x:v>مشتری آزمایشی 09</x:v>
      </x:c>
      <x:c r="C121" s="24" t="n">
        <x:v>46240</x:v>
      </x:c>
      <x:c r="D121" s="24" t="n">
        <x:v>46255</x:v>
      </x:c>
      <x:c r="E121" s="20" t="n">
        <x:v>12600000</x:v>
      </x:c>
      <x:c r="F121" s="20" t="n">
        <x:v>0</x:v>
      </x:c>
      <x:c r="G121" s="22" t="n">
        <x:f>MAX(0,E121-F121)</x:f>
        <x:v>12600000</x:v>
      </x:c>
      <x:c r="H121" s="18" t="n">
        <x:f>IF(G121=0,0,MAX(0,'پارامترها'!$B$8-D121))</x:f>
        <x:v>54</x:v>
      </x:c>
      <x:c r="I121" s="18" t="str">
        <x:f>IF(G121=0,"تسویه",IF(H121&gt;0,"معوق","جاری"))</x:f>
        <x:v>معوق</x:v>
      </x:c>
      <x:c r="J121" s="18" t="str">
        <x:f>IF(G121=0,"تسویه",IF(H121=0,"جاری",IF(H121&lt;=30,"۱ تا ۳۰ روز",IF(H121&lt;=60,"۳۱ تا ۶۰ روز","بیش از ۶۰ روز"))))</x:f>
        <x:v>۳۱ تا ۶۰ روز</x:v>
      </x:c>
      <x:c r="K121" s="18" t="str">
        <x:f>IF(OR(E121&lt;0,F121&lt;0,F121&gt;E121,D121&lt;C121),"بازبینی","تأیید")</x:f>
        <x:v>تأیید</x:v>
      </x:c>
    </x:row>
    <x:row r="122" ht="23" customHeight="1">
      <x:c r="A122" s="16" t="str">
        <x:v>INV-0114</x:v>
      </x:c>
      <x:c r="B122" s="16" t="str">
        <x:v>مشتری آزمایشی 12</x:v>
      </x:c>
      <x:c r="C122" s="24" t="n">
        <x:v>46156</x:v>
      </x:c>
      <x:c r="D122" s="24" t="n">
        <x:v>46201</x:v>
      </x:c>
      <x:c r="E122" s="20" t="n">
        <x:v>14000000</x:v>
      </x:c>
      <x:c r="F122" s="20" t="n">
        <x:v>4900000</x:v>
      </x:c>
      <x:c r="G122" s="22" t="n">
        <x:f>MAX(0,E122-F122)</x:f>
        <x:v>9100000</x:v>
      </x:c>
      <x:c r="H122" s="18" t="n">
        <x:f>IF(G122=0,0,MAX(0,'پارامترها'!$B$8-D122))</x:f>
        <x:v>108</x:v>
      </x:c>
      <x:c r="I122" s="18" t="str">
        <x:f>IF(G122=0,"تسویه",IF(H122&gt;0,"معوق","جاری"))</x:f>
        <x:v>معوق</x:v>
      </x:c>
      <x:c r="J122" s="18" t="str">
        <x:f>IF(G122=0,"تسویه",IF(H122=0,"جاری",IF(H122&lt;=30,"۱ تا ۳۰ روز",IF(H122&lt;=60,"۳۱ تا ۶۰ روز","بیش از ۶۰ روز"))))</x:f>
        <x:v>بیش از ۶۰ روز</x:v>
      </x:c>
      <x:c r="K122" s="18" t="str">
        <x:f>IF(OR(E122&lt;0,F122&lt;0,F122&gt;E122,D122&lt;C122),"بازبینی","تأیید")</x:f>
        <x:v>تأیید</x:v>
      </x:c>
    </x:row>
    <x:row r="123" ht="23" customHeight="1">
      <x:c r="A123" s="16" t="str">
        <x:v>INV-0115</x:v>
      </x:c>
      <x:c r="B123" s="16" t="str">
        <x:v>مشتری آزمایشی 01</x:v>
      </x:c>
      <x:c r="C123" s="24" t="n">
        <x:v>46171</x:v>
      </x:c>
      <x:c r="D123" s="24" t="n">
        <x:v>46231</x:v>
      </x:c>
      <x:c r="E123" s="20" t="n">
        <x:v>13100000</x:v>
      </x:c>
      <x:c r="F123" s="20" t="n">
        <x:v>13100000</x:v>
      </x:c>
      <x:c r="G123" s="22" t="n">
        <x:f>MAX(0,E123-F123)</x:f>
        <x:v>0</x:v>
      </x:c>
      <x:c r="H123" s="18" t="n">
        <x:f>IF(G123=0,0,MAX(0,'پارامترها'!$B$8-D123))</x:f>
        <x:v>0</x:v>
      </x:c>
      <x:c r="I123" s="18" t="str">
        <x:f>IF(G123=0,"تسویه",IF(H123&gt;0,"معوق","جاری"))</x:f>
        <x:v>تسویه</x:v>
      </x:c>
      <x:c r="J123" s="18" t="str">
        <x:f>IF(G123=0,"تسویه",IF(H123=0,"جاری",IF(H123&lt;=30,"۱ تا ۳۰ روز",IF(H123&lt;=60,"۳۱ تا ۶۰ روز","بیش از ۶۰ روز"))))</x:f>
        <x:v>تسویه</x:v>
      </x:c>
      <x:c r="K123" s="18" t="str">
        <x:f>IF(OR(E123&lt;0,F123&lt;0,F123&gt;E123,D123&lt;C123),"بازبینی","تأیید")</x:f>
        <x:v>تأیید</x:v>
      </x:c>
    </x:row>
    <x:row r="124" ht="23" customHeight="1">
      <x:c r="A124" s="16" t="str">
        <x:v>INV-0116</x:v>
      </x:c>
      <x:c r="B124" s="16" t="str">
        <x:v>مشتری آزمایشی 16</x:v>
      </x:c>
      <x:c r="C124" s="24" t="n">
        <x:v>46287</x:v>
      </x:c>
      <x:c r="D124" s="24" t="n">
        <x:v>46302</x:v>
      </x:c>
      <x:c r="E124" s="20" t="n">
        <x:v>7600000</x:v>
      </x:c>
      <x:c r="F124" s="20" t="n">
        <x:v>4940000</x:v>
      </x:c>
      <x:c r="G124" s="22" t="n">
        <x:f>MAX(0,E124-F124)</x:f>
        <x:v>2660000</x:v>
      </x:c>
      <x:c r="H124" s="18" t="n">
        <x:f>IF(G124=0,0,MAX(0,'پارامترها'!$B$8-D124))</x:f>
        <x:v>7</x:v>
      </x:c>
      <x:c r="I124" s="18" t="str">
        <x:f>IF(G124=0,"تسویه",IF(H124&gt;0,"معوق","جاری"))</x:f>
        <x:v>معوق</x:v>
      </x:c>
      <x:c r="J124" s="18" t="str">
        <x:f>IF(G124=0,"تسویه",IF(H124=0,"جاری",IF(H124&lt;=30,"۱ تا ۳۰ روز",IF(H124&lt;=60,"۳۱ تا ۶۰ روز","بیش از ۶۰ روز"))))</x:f>
        <x:v>۱ تا ۳۰ روز</x:v>
      </x:c>
      <x:c r="K124" s="18" t="str">
        <x:f>IF(OR(E124&lt;0,F124&lt;0,F124&gt;E124,D124&lt;C124),"بازبینی","تأیید")</x:f>
        <x:v>تأیید</x:v>
      </x:c>
    </x:row>
    <x:row r="125" ht="23" customHeight="1">
      <x:c r="A125" s="16" t="str">
        <x:v>INV-0117</x:v>
      </x:c>
      <x:c r="B125" s="16" t="str">
        <x:v>مشتری آزمایشی 02</x:v>
      </x:c>
      <x:c r="C125" s="24" t="n">
        <x:v>46238</x:v>
      </x:c>
      <x:c r="D125" s="24" t="n">
        <x:v>46268</x:v>
      </x:c>
      <x:c r="E125" s="20" t="n">
        <x:v>9800000</x:v>
      </x:c>
      <x:c r="F125" s="20" t="n">
        <x:v>0</x:v>
      </x:c>
      <x:c r="G125" s="22" t="n">
        <x:f>MAX(0,E125-F125)</x:f>
        <x:v>9800000</x:v>
      </x:c>
      <x:c r="H125" s="18" t="n">
        <x:f>IF(G125=0,0,MAX(0,'پارامترها'!$B$8-D125))</x:f>
        <x:v>41</x:v>
      </x:c>
      <x:c r="I125" s="18" t="str">
        <x:f>IF(G125=0,"تسویه",IF(H125&gt;0,"معوق","جاری"))</x:f>
        <x:v>معوق</x:v>
      </x:c>
      <x:c r="J125" s="18" t="str">
        <x:f>IF(G125=0,"تسویه",IF(H125=0,"جاری",IF(H125&lt;=30,"۱ تا ۳۰ روز",IF(H125&lt;=60,"۳۱ تا ۶۰ روز","بیش از ۶۰ روز"))))</x:f>
        <x:v>۳۱ تا ۶۰ روز</x:v>
      </x:c>
      <x:c r="K125" s="18" t="str">
        <x:f>IF(OR(E125&lt;0,F125&lt;0,F125&gt;E125,D125&lt;C125),"بازبینی","تأیید")</x:f>
        <x:v>تأیید</x:v>
      </x:c>
    </x:row>
    <x:row r="126" ht="23" customHeight="1">
      <x:c r="A126" s="16" t="str">
        <x:v>INV-0118</x:v>
      </x:c>
      <x:c r="B126" s="16" t="str">
        <x:v>مشتری آزمایشی 02</x:v>
      </x:c>
      <x:c r="C126" s="24" t="n">
        <x:v>46179</x:v>
      </x:c>
      <x:c r="D126" s="24" t="n">
        <x:v>46209</x:v>
      </x:c>
      <x:c r="E126" s="20" t="n">
        <x:v>5500000</x:v>
      </x:c>
      <x:c r="F126" s="20" t="n">
        <x:v>5500000</x:v>
      </x:c>
      <x:c r="G126" s="22" t="n">
        <x:f>MAX(0,E126-F126)</x:f>
        <x:v>0</x:v>
      </x:c>
      <x:c r="H126" s="18" t="n">
        <x:f>IF(G126=0,0,MAX(0,'پارامترها'!$B$8-D126))</x:f>
        <x:v>0</x:v>
      </x:c>
      <x:c r="I126" s="18" t="str">
        <x:f>IF(G126=0,"تسویه",IF(H126&gt;0,"معوق","جاری"))</x:f>
        <x:v>تسویه</x:v>
      </x:c>
      <x:c r="J126" s="18" t="str">
        <x:f>IF(G126=0,"تسویه",IF(H126=0,"جاری",IF(H126&lt;=30,"۱ تا ۳۰ روز",IF(H126&lt;=60,"۳۱ تا ۶۰ روز","بیش از ۶۰ روز"))))</x:f>
        <x:v>تسویه</x:v>
      </x:c>
      <x:c r="K126" s="18" t="str">
        <x:f>IF(OR(E126&lt;0,F126&lt;0,F126&gt;E126,D126&lt;C126),"بازبینی","تأیید")</x:f>
        <x:v>تأیید</x:v>
      </x:c>
    </x:row>
    <x:row r="127" ht="23" customHeight="1">
      <x:c r="A127" s="16" t="str">
        <x:v>INV-0119</x:v>
      </x:c>
      <x:c r="B127" s="16" t="str">
        <x:v>مشتری آزمایشی 11</x:v>
      </x:c>
      <x:c r="C127" s="24" t="n">
        <x:v>46285</x:v>
      </x:c>
      <x:c r="D127" s="24" t="n">
        <x:v>46345</x:v>
      </x:c>
      <x:c r="E127" s="20" t="n">
        <x:v>11000000</x:v>
      </x:c>
      <x:c r="F127" s="20" t="n">
        <x:v>9350000</x:v>
      </x:c>
      <x:c r="G127" s="22" t="n">
        <x:f>MAX(0,E127-F127)</x:f>
        <x:v>1650000</x:v>
      </x:c>
      <x:c r="H127" s="18" t="n">
        <x:f>IF(G127=0,0,MAX(0,'پارامترها'!$B$8-D127))</x:f>
        <x:v>0</x:v>
      </x:c>
      <x:c r="I127" s="18" t="str">
        <x:f>IF(G127=0,"تسویه",IF(H127&gt;0,"معوق","جاری"))</x:f>
        <x:v>جاری</x:v>
      </x:c>
      <x:c r="J127" s="18" t="str">
        <x:f>IF(G127=0,"تسویه",IF(H127=0,"جاری",IF(H127&lt;=30,"۱ تا ۳۰ روز",IF(H127&lt;=60,"۳۱ تا ۶۰ روز","بیش از ۶۰ روز"))))</x:f>
        <x:v>جاری</x:v>
      </x:c>
      <x:c r="K127" s="18" t="str">
        <x:f>IF(OR(E127&lt;0,F127&lt;0,F127&gt;E127,D127&lt;C127),"بازبینی","تأیید")</x:f>
        <x:v>تأیید</x:v>
      </x:c>
    </x:row>
    <x:row r="128" ht="23" customHeight="1">
      <x:c r="A128" s="16" t="str">
        <x:v>INV-0120</x:v>
      </x:c>
      <x:c r="B128" s="16" t="str">
        <x:v>مشتری آزمایشی 01</x:v>
      </x:c>
      <x:c r="C128" s="24" t="n">
        <x:v>46152</x:v>
      </x:c>
      <x:c r="D128" s="24" t="n">
        <x:v>46182</x:v>
      </x:c>
      <x:c r="E128" s="20" t="n">
        <x:v>3900000</x:v>
      </x:c>
      <x:c r="F128" s="20" t="n">
        <x:v>3900000</x:v>
      </x:c>
      <x:c r="G128" s="22" t="n">
        <x:f>MAX(0,E128-F128)</x:f>
        <x:v>0</x:v>
      </x:c>
      <x:c r="H128" s="18" t="n">
        <x:f>IF(G128=0,0,MAX(0,'پارامترها'!$B$8-D128))</x:f>
        <x:v>0</x:v>
      </x:c>
      <x:c r="I128" s="18" t="str">
        <x:f>IF(G128=0,"تسویه",IF(H128&gt;0,"معوق","جاری"))</x:f>
        <x:v>تسویه</x:v>
      </x:c>
      <x:c r="J128" s="18" t="str">
        <x:f>IF(G128=0,"تسویه",IF(H128=0,"جاری",IF(H128&lt;=30,"۱ تا ۳۰ روز",IF(H128&lt;=60,"۳۱ تا ۶۰ روز","بیش از ۶۰ روز"))))</x:f>
        <x:v>تسویه</x:v>
      </x:c>
      <x:c r="K128" s="18" t="str">
        <x:f>IF(OR(E128&lt;0,F128&lt;0,F128&gt;E128,D128&lt;C128),"بازبینی","تأیید")</x:f>
        <x:v>تأیید</x:v>
      </x:c>
    </x:row>
  </x:sheetData>
  <x:mergeCells>
    <x:mergeCell ref="A1:K2"/>
    <x:mergeCell ref="A3:K3"/>
  </x:mergeCells>
  <x:conditionalFormatting sqref="H9:H128">
    <x:cfRule type="cellIs" dxfId="0" priority="1" operator="greaterThan">
      <x:formula>30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8" t="str">
        <x:v>سررسید و ریسک وصول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تحلیل ساده سن مطالبات: جاری، ۱–۳۰، ۳۱–۶۰ و بیش از ۶۰ روز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گروه سن مطالبات</x:v>
      </x:c>
      <x:c r="B8" s="6" t="str">
        <x:v>تعداد فاکتور</x:v>
      </x:c>
      <x:c r="C8" s="6" t="str">
        <x:v>مانده طلب</x:v>
      </x:c>
      <x:c r="D8" s="6" t="str">
        <x:v>درصد از مانده</x:v>
      </x:c>
    </x:row>
    <x:row r="9" ht="25" customHeight="1">
      <x:c r="A9" s="13" t="str">
        <x:v>جاری</x:v>
      </x:c>
      <x:c r="B9" s="18" t="n">
        <x:f>COUNTIF('داده‌ها'!$J$9:$J$128,A9)</x:f>
        <x:v>13</x:v>
      </x:c>
      <x:c r="C9" s="22" t="n">
        <x:f>SUMIF('داده‌ها'!$J$9:$J$128,A9,'داده‌ها'!$G$9:$G$128)</x:f>
        <x:v>49935000</x:v>
      </x:c>
      <x:c r="D9" s="46" t="n">
        <x:f>IFERROR(C9/SUM('داده‌ها'!$G$9:$G$128),0)</x:f>
        <x:v>0.11071202899996674</x:v>
      </x:c>
    </x:row>
    <x:row r="10" ht="25" customHeight="1">
      <x:c r="A10" s="13" t="str">
        <x:v>۱ تا ۳۰ روز</x:v>
      </x:c>
      <x:c r="B10" s="18" t="n">
        <x:f>COUNTIF('داده‌ها'!$J$9:$J$128,A10)</x:f>
        <x:v>18</x:v>
      </x:c>
      <x:c r="C10" s="22" t="n">
        <x:f>SUMIF('داده‌ها'!$J$9:$J$128,A10,'داده‌ها'!$G$9:$G$128)</x:f>
        <x:v>78275000</x:v>
      </x:c>
      <x:c r="D10" s="46" t="n">
        <x:f>IFERROR(C10/SUM('داده‌ها'!$G$9:$G$128),0)</x:f>
        <x:v>0.1735452902768078</x:v>
      </x:c>
    </x:row>
    <x:row r="11" ht="25" customHeight="1">
      <x:c r="A11" s="13" t="str">
        <x:v>۳۱ تا ۶۰ روز</x:v>
      </x:c>
      <x:c r="B11" s="18" t="n">
        <x:f>COUNTIF('داده‌ها'!$J$9:$J$128,A11)</x:f>
        <x:v>22</x:v>
      </x:c>
      <x:c r="C11" s="22" t="n">
        <x:f>SUMIF('داده‌ها'!$J$9:$J$128,A11,'داده‌ها'!$G$9:$G$128)</x:f>
        <x:v>141295000</x:v>
      </x:c>
      <x:c r="D11" s="46" t="n">
        <x:f>IFERROR(C11/SUM('داده‌ها'!$G$9:$G$128),0)</x:f>
        <x:v>0.3132683716341304</x:v>
      </x:c>
    </x:row>
    <x:row r="12" ht="25" customHeight="1">
      <x:c r="A12" s="13" t="str">
        <x:v>بیش از ۶۰ روز</x:v>
      </x:c>
      <x:c r="B12" s="18" t="n">
        <x:f>COUNTIF('داده‌ها'!$J$9:$J$128,A12)</x:f>
        <x:v>31</x:v>
      </x:c>
      <x:c r="C12" s="22" t="n">
        <x:f>SUMIF('داده‌ها'!$J$9:$J$128,A12,'داده‌ها'!$G$9:$G$128)</x:f>
        <x:v>181530000</x:v>
      </x:c>
      <x:c r="D12" s="46" t="n">
        <x:f>IFERROR(C12/SUM('داده‌ها'!$G$9:$G$128),0)</x:f>
        <x:v>0.4024743090890951</x:v>
      </x:c>
    </x:row>
    <x:row r="13" ht="25" customHeight="1"/>
    <x:row r="14" ht="25" customHeight="1"/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1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8" t="str">
        <x:v>پارامترها | سن مطالبات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خانه‌های آبی قابل ویرایش هستند؛ تغییر آن‌ها باید در نتایج فرمول‌ها منعکس شود.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25" customHeight="1"/>
    <x:row r="7" ht="39" customHeight="1">
      <x:c r="A7" s="6" t="str">
        <x:v>پارامتر</x:v>
      </x:c>
      <x:c r="B7" s="6" t="str">
        <x:v>مقدار</x:v>
      </x:c>
      <x:c r="C7" s="6" t="str">
        <x:v>واحد / توضیح</x:v>
      </x:c>
    </x:row>
    <x:row r="8" ht="25" customHeight="1">
      <x:c r="A8" t="str">
        <x:v>تاریخ گزارش (میلادی)</x:v>
      </x:c>
      <x:c r="B8" s="44" t="n">
        <x:v>46309</x:v>
      </x:c>
      <x:c r="C8" t="str">
        <x:v>قابل تغییر؛ مبنای تشخیص معوق بودن</x:v>
      </x:c>
    </x:row>
    <x:row r="9" ht="25" customHeight="1">
      <x:c r="A9" t="str">
        <x:v>تعریف معوق</x:v>
      </x:c>
      <x:c r="B9" s="41" t="str">
        <x:v>سررسید گذشته و مانده مثبت</x:v>
      </x:c>
      <x:c r="C9" t="str">
        <x:v>روز معوق منفی صفر در نظر گرفته می‌شود</x:v>
      </x:c>
    </x:row>
    <x:row r="10" ht="25" customHeight="1">
      <x:c r="A10" t="str">
        <x:v>نرخ بهره</x:v>
      </x:c>
      <x:c r="B10" s="41" t="str">
        <x:v>اعمال نمی‌شود</x:v>
      </x:c>
      <x:c r="C10" t="str">
        <x:v>مدل بدون جریمه دیرکرد است</x:v>
      </x:c>
    </x:row>
    <x:row r="11" ht="25" customHeight="1"/>
    <x:row r="12" ht="25" customHeight="1"/>
    <x:row r="13" ht="25" customHeight="1"/>
    <x:row r="14" ht="25" customHeight="1"/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5" customHeight="1">
      <x:c r="A1" s="28" t="str">
        <x:v>راهنمای وصول مطالبات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نمونه مستقل فاقد هرگونه اطلاعات مالی مشتری حقیقی.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31" customHeight="1">
      <x:c r="A6" s="88" t="str">
        <x:v>راهنمای کاربری و شفافیت نمونه</x:v>
      </x:c>
      <x:c r="B6" s="88"/>
      <x:c r="C6" s="88"/>
      <x:c r="D6" s="88"/>
      <x:c r="E6" s="88"/>
      <x:c r="F6" s="88"/>
      <x:c r="G6" s="88"/>
      <x:c r="H6" s="88"/>
    </x:row>
    <x:row r="7" ht="25" customHeight="1"/>
    <x:row r="8" ht="31" customHeight="1">
      <x:c r="A8" s="95" t="str">
        <x:v>کاربرد</x:v>
      </x:c>
      <x:c r="B8" s="95"/>
      <x:c r="C8" s="95"/>
      <x:c r="D8" s="95"/>
      <x:c r="E8" s="95"/>
      <x:c r="F8" s="95"/>
      <x:c r="G8" s="95"/>
      <x:c r="H8" s="95"/>
    </x:row>
    <x:row r="9" ht="27" customHeight="1">
      <x:c r="A9" s="101" t="str">
        <x:v>تمرین گزارش صورت‌حساب‌های دریافتی، مانده باز و اولویت پیگیری تاخیر وصول.</x:v>
      </x:c>
      <x:c r="B9" s="101"/>
      <x:c r="C9" s="101"/>
      <x:c r="D9" s="101"/>
      <x:c r="E9" s="101"/>
      <x:c r="F9" s="101"/>
      <x:c r="G9" s="101"/>
      <x:c r="H9" s="101"/>
    </x:row>
    <x:row r="10" ht="27" customHeight="1">
      <x:c r="A10" s="101"/>
      <x:c r="B10" s="101"/>
      <x:c r="C10" s="101"/>
      <x:c r="D10" s="101"/>
      <x:c r="E10" s="101"/>
      <x:c r="F10" s="101"/>
      <x:c r="G10" s="101"/>
      <x:c r="H10" s="101"/>
    </x:row>
    <x:row r="11" ht="25" customHeight="1"/>
    <x:row r="12" ht="31" customHeight="1">
      <x:c r="A12" s="95" t="str">
        <x:v>منطق محاسبه</x:v>
      </x:c>
      <x:c r="B12" s="95"/>
      <x:c r="C12" s="95"/>
      <x:c r="D12" s="95"/>
      <x:c r="E12" s="95"/>
      <x:c r="F12" s="95"/>
      <x:c r="G12" s="95"/>
      <x:c r="H12" s="95"/>
    </x:row>
    <x:row r="13" ht="27" customHeight="1">
      <x:c r="A13" s="101" t="str">
        <x:v>مانده = بیشینه(۰، مبلغ فاکتور − وصول). روز معوق = بیشینه(۰، تاریخ گزارش − سررسید) برای فاکتور دارای مانده.</x:v>
      </x:c>
      <x:c r="B13" s="101"/>
      <x:c r="C13" s="101"/>
      <x:c r="D13" s="101"/>
      <x:c r="E13" s="101"/>
      <x:c r="F13" s="101"/>
      <x:c r="G13" s="101"/>
      <x:c r="H13" s="101"/>
    </x:row>
    <x:row r="14" ht="27" customHeight="1">
      <x:c r="A14" s="101"/>
      <x:c r="B14" s="101"/>
      <x:c r="C14" s="101"/>
      <x:c r="D14" s="101"/>
      <x:c r="E14" s="101"/>
      <x:c r="F14" s="101"/>
      <x:c r="G14" s="101"/>
      <x:c r="H14" s="101"/>
    </x:row>
    <x:row r="15" ht="25" customHeight="1"/>
    <x:row r="16" ht="31" customHeight="1">
      <x:c r="A16" s="95" t="str">
        <x:v>تست محاسبه</x:v>
      </x:c>
      <x:c r="B16" s="95"/>
      <x:c r="C16" s="95"/>
      <x:c r="D16" s="95"/>
      <x:c r="E16" s="95"/>
      <x:c r="F16" s="95"/>
      <x:c r="G16" s="95"/>
      <x:c r="H16" s="95"/>
    </x:row>
    <x:row r="17" ht="27" customHeight="1">
      <x:c r="A17" s="101" t="str">
        <x:v>مبلغ وصول یک فاکتور معوق را برابر مبلغ سند کنید؛ مانده و گروه سنی و KPI باید کاهش یابند.</x:v>
      </x:c>
      <x:c r="B17" s="101"/>
      <x:c r="C17" s="101"/>
      <x:c r="D17" s="101"/>
      <x:c r="E17" s="101"/>
      <x:c r="F17" s="101"/>
      <x:c r="G17" s="101"/>
      <x:c r="H17" s="101"/>
    </x:row>
    <x:row r="18" ht="27" customHeight="1">
      <x:c r="A18" s="101"/>
      <x:c r="B18" s="101"/>
      <x:c r="C18" s="101"/>
      <x:c r="D18" s="101"/>
      <x:c r="E18" s="101"/>
      <x:c r="F18" s="101"/>
      <x:c r="G18" s="101"/>
      <x:c r="H18" s="101"/>
    </x:row>
    <x:row r="19" ht="25" customHeight="1"/>
    <x:row r="20" ht="31" customHeight="1">
      <x:c r="A20" s="95" t="str">
        <x:v>هشدار</x:v>
      </x:c>
      <x:c r="B20" s="95"/>
      <x:c r="C20" s="95"/>
      <x:c r="D20" s="95"/>
      <x:c r="E20" s="95"/>
      <x:c r="F20" s="95"/>
      <x:c r="G20" s="95"/>
      <x:c r="H20" s="95"/>
    </x:row>
    <x:row r="21" ht="27" customHeight="1">
      <x:c r="A21" s="101" t="str">
        <x:v>نرخ جریمه، مالیات، تسعیر و شرایط قرارداد در این نمونه اعمال نشده‌اند.</x:v>
      </x:c>
      <x:c r="B21" s="101"/>
      <x:c r="C21" s="101"/>
      <x:c r="D21" s="101"/>
      <x:c r="E21" s="101"/>
      <x:c r="F21" s="101"/>
      <x:c r="G21" s="101"/>
      <x:c r="H21" s="101"/>
    </x:row>
    <x:row r="22" ht="27" customHeight="1">
      <x:c r="A22" s="101"/>
      <x:c r="B22" s="101"/>
      <x:c r="C22" s="101"/>
      <x:c r="D22" s="101"/>
      <x:c r="E22" s="101"/>
      <x:c r="F22" s="101"/>
      <x:c r="G22" s="101"/>
      <x:c r="H22" s="101"/>
    </x:row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  <x:mergeCell ref="A6:H6"/>
    <x:mergeCell ref="A8:H8"/>
    <x:mergeCell ref="A9:H10"/>
    <x:mergeCell ref="A12:H12"/>
    <x:mergeCell ref="A13:H14"/>
    <x:mergeCell ref="A16:H16"/>
    <x:mergeCell ref="A17:H18"/>
    <x:mergeCell ref="A20:H20"/>
    <x:mergeCell ref="A21:H22"/>
  </x:mergeCells>
  <x:pageMargins left="0.7" right="0.7" top="0.75" bottom="0.75" header="0.3" footer="0.3"/>
</x:worksheet>
</file>